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Nico/Desktop/Meenemen/Uitslagen/"/>
    </mc:Choice>
  </mc:AlternateContent>
  <xr:revisionPtr revIDLastSave="0" documentId="13_ncr:1_{EDAC7C9E-7EF7-6245-8A79-94E851942D08}" xr6:coauthVersionLast="47" xr6:coauthVersionMax="47" xr10:uidLastSave="{00000000-0000-0000-0000-000000000000}"/>
  <bookViews>
    <workbookView xWindow="3920" yWindow="740" windowWidth="43080" windowHeight="27100" tabRatio="500" xr2:uid="{00000000-000D-0000-FFFF-FFFF00000000}"/>
  </bookViews>
  <sheets>
    <sheet name="Blad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L9" i="1"/>
  <c r="M9" i="1"/>
  <c r="N9" i="1"/>
  <c r="O9" i="1"/>
  <c r="P9" i="1"/>
  <c r="Q9" i="1"/>
  <c r="R9" i="1"/>
  <c r="S9" i="1"/>
  <c r="L24" i="1"/>
  <c r="M24" i="1"/>
  <c r="N24" i="1"/>
  <c r="O24" i="1"/>
  <c r="P24" i="1"/>
  <c r="Q24" i="1"/>
  <c r="R24" i="1"/>
  <c r="S24" i="1"/>
  <c r="L33" i="1"/>
  <c r="M33" i="1"/>
  <c r="N33" i="1"/>
  <c r="O33" i="1"/>
  <c r="P33" i="1"/>
  <c r="Q33" i="1"/>
  <c r="R33" i="1"/>
  <c r="S33" i="1"/>
  <c r="I9" i="1"/>
  <c r="I31" i="1"/>
  <c r="I12" i="1"/>
  <c r="I22" i="1"/>
  <c r="I10" i="1"/>
  <c r="I28" i="1"/>
  <c r="I6" i="1"/>
  <c r="I23" i="1"/>
  <c r="I34" i="1"/>
  <c r="I35" i="1"/>
  <c r="I32" i="1"/>
  <c r="I19" i="1"/>
  <c r="I14" i="1"/>
  <c r="I8" i="1"/>
  <c r="I24" i="1"/>
  <c r="I26" i="1"/>
  <c r="I18" i="1"/>
  <c r="I16" i="1"/>
  <c r="I5" i="1"/>
  <c r="I7" i="1"/>
  <c r="I30" i="1"/>
  <c r="I29" i="1"/>
  <c r="I13" i="1"/>
  <c r="I33" i="1"/>
  <c r="I11" i="1"/>
  <c r="I15" i="1"/>
  <c r="I17" i="1"/>
  <c r="I25" i="1"/>
  <c r="I4" i="1"/>
  <c r="I21" i="1"/>
  <c r="I27" i="1"/>
  <c r="I20" i="1"/>
  <c r="Q31" i="1"/>
  <c r="P31" i="1"/>
  <c r="O31" i="1"/>
  <c r="O12" i="1"/>
  <c r="O22" i="1"/>
  <c r="O10" i="1"/>
  <c r="O28" i="1"/>
  <c r="O6" i="1"/>
  <c r="O23" i="1"/>
  <c r="O34" i="1"/>
  <c r="O35" i="1"/>
  <c r="O32" i="1"/>
  <c r="O19" i="1"/>
  <c r="O14" i="1"/>
  <c r="O8" i="1"/>
  <c r="O26" i="1"/>
  <c r="O18" i="1"/>
  <c r="O16" i="1"/>
  <c r="O5" i="1"/>
  <c r="O7" i="1"/>
  <c r="O30" i="1"/>
  <c r="L22" i="1"/>
  <c r="L6" i="1"/>
  <c r="L13" i="1"/>
  <c r="L11" i="1"/>
  <c r="L15" i="1"/>
  <c r="L17" i="1"/>
  <c r="L25" i="1"/>
  <c r="L4" i="1"/>
  <c r="M31" i="1"/>
  <c r="M12" i="1"/>
  <c r="M22" i="1"/>
  <c r="M10" i="1"/>
  <c r="M28" i="1"/>
  <c r="M6" i="1"/>
  <c r="M23" i="1"/>
  <c r="M34" i="1"/>
  <c r="M35" i="1"/>
  <c r="M32" i="1"/>
  <c r="M19" i="1"/>
  <c r="M14" i="1"/>
  <c r="M8" i="1"/>
  <c r="M26" i="1"/>
  <c r="M18" i="1"/>
  <c r="M16" i="1"/>
  <c r="M5" i="1"/>
  <c r="M7" i="1"/>
  <c r="M30" i="1"/>
  <c r="M29" i="1"/>
  <c r="M13" i="1"/>
  <c r="M11" i="1"/>
  <c r="M15" i="1"/>
  <c r="M17" i="1"/>
  <c r="M25" i="1"/>
  <c r="M4" i="1"/>
  <c r="M21" i="1"/>
  <c r="N31" i="1"/>
  <c r="N12" i="1"/>
  <c r="N22" i="1"/>
  <c r="N10" i="1"/>
  <c r="N28" i="1"/>
  <c r="N6" i="1"/>
  <c r="N23" i="1"/>
  <c r="N34" i="1"/>
  <c r="N35" i="1"/>
  <c r="N32" i="1"/>
  <c r="N19" i="1"/>
  <c r="N14" i="1"/>
  <c r="N8" i="1"/>
  <c r="N26" i="1"/>
  <c r="N18" i="1"/>
  <c r="N16" i="1"/>
  <c r="N5" i="1"/>
  <c r="N7" i="1"/>
  <c r="N30" i="1"/>
  <c r="S3" i="1"/>
  <c r="A24" i="1"/>
  <c r="AB24" i="1"/>
  <c r="AA24" i="1"/>
  <c r="Z24" i="1"/>
  <c r="Y24" i="1"/>
  <c r="V24" i="1"/>
  <c r="AA9" i="1"/>
  <c r="X24" i="1"/>
  <c r="W24" i="1"/>
  <c r="U24" i="1"/>
  <c r="A32" i="1"/>
  <c r="A23" i="1"/>
  <c r="A33" i="1"/>
  <c r="A10" i="1"/>
  <c r="A14" i="1"/>
  <c r="A12" i="1"/>
  <c r="A17" i="1"/>
  <c r="A21" i="1"/>
  <c r="A31" i="1"/>
  <c r="A29" i="1"/>
  <c r="A20" i="1"/>
  <c r="A16" i="1"/>
  <c r="A26" i="1"/>
  <c r="A35" i="1"/>
  <c r="A6" i="1"/>
  <c r="A13" i="1"/>
  <c r="A30" i="1"/>
  <c r="A25" i="1"/>
  <c r="A4" i="1"/>
  <c r="A5" i="1"/>
  <c r="A22" i="1"/>
  <c r="A19" i="1"/>
  <c r="A18" i="1"/>
  <c r="A34" i="1"/>
  <c r="A11" i="1"/>
  <c r="A28" i="1"/>
  <c r="A8" i="1"/>
  <c r="A15" i="1"/>
  <c r="A7" i="1"/>
  <c r="A27" i="1"/>
  <c r="N27" i="1"/>
  <c r="R29" i="1"/>
  <c r="R27" i="1"/>
  <c r="R19" i="1"/>
  <c r="R15" i="1"/>
  <c r="R16" i="1"/>
  <c r="R32" i="1"/>
  <c r="R35" i="1"/>
  <c r="R4" i="1"/>
  <c r="R20" i="1"/>
  <c r="R23" i="1"/>
  <c r="R10" i="1"/>
  <c r="R22" i="1"/>
  <c r="R17" i="1"/>
  <c r="R21" i="1"/>
  <c r="R5" i="1"/>
  <c r="R30" i="1"/>
  <c r="R26" i="1"/>
  <c r="R31" i="1"/>
  <c r="R6" i="1"/>
  <c r="R8" i="1"/>
  <c r="R18" i="1"/>
  <c r="R11" i="1"/>
  <c r="R14" i="1"/>
  <c r="R28" i="1"/>
  <c r="R25" i="1"/>
  <c r="R12" i="1"/>
  <c r="R34" i="1"/>
  <c r="R13" i="1"/>
  <c r="R7" i="1"/>
  <c r="Q29" i="1"/>
  <c r="Q27" i="1"/>
  <c r="Q19" i="1"/>
  <c r="Q15" i="1"/>
  <c r="Q16" i="1"/>
  <c r="Q32" i="1"/>
  <c r="Q35" i="1"/>
  <c r="Q4" i="1"/>
  <c r="Q20" i="1"/>
  <c r="Q23" i="1"/>
  <c r="Q10" i="1"/>
  <c r="Q22" i="1"/>
  <c r="Q17" i="1"/>
  <c r="Q21" i="1"/>
  <c r="Q5" i="1"/>
  <c r="Q30" i="1"/>
  <c r="Q26" i="1"/>
  <c r="Q6" i="1"/>
  <c r="Q8" i="1"/>
  <c r="Q18" i="1"/>
  <c r="Q11" i="1"/>
  <c r="Q14" i="1"/>
  <c r="Q28" i="1"/>
  <c r="Q25" i="1"/>
  <c r="Q12" i="1"/>
  <c r="Q34" i="1"/>
  <c r="Q13" i="1"/>
  <c r="Q7" i="1"/>
  <c r="P29" i="1"/>
  <c r="P27" i="1"/>
  <c r="P19" i="1"/>
  <c r="P15" i="1"/>
  <c r="P16" i="1"/>
  <c r="P32" i="1"/>
  <c r="P35" i="1"/>
  <c r="P4" i="1"/>
  <c r="P20" i="1"/>
  <c r="P23" i="1"/>
  <c r="P10" i="1"/>
  <c r="P22" i="1"/>
  <c r="P17" i="1"/>
  <c r="P21" i="1"/>
  <c r="P5" i="1"/>
  <c r="P30" i="1"/>
  <c r="P26" i="1"/>
  <c r="P6" i="1"/>
  <c r="P8" i="1"/>
  <c r="P18" i="1"/>
  <c r="P11" i="1"/>
  <c r="P14" i="1"/>
  <c r="P28" i="1"/>
  <c r="P25" i="1"/>
  <c r="P12" i="1"/>
  <c r="P34" i="1"/>
  <c r="P13" i="1"/>
  <c r="P7" i="1"/>
  <c r="O29" i="1"/>
  <c r="O27" i="1"/>
  <c r="O15" i="1"/>
  <c r="O4" i="1"/>
  <c r="O20" i="1"/>
  <c r="O17" i="1"/>
  <c r="O21" i="1"/>
  <c r="O11" i="1"/>
  <c r="O25" i="1"/>
  <c r="O13" i="1"/>
  <c r="N20" i="1"/>
  <c r="AB33" i="1"/>
  <c r="L20" i="1"/>
  <c r="M20" i="1"/>
  <c r="S20" i="1"/>
  <c r="AB20" i="1"/>
  <c r="L29" i="1"/>
  <c r="N29" i="1"/>
  <c r="S29" i="1"/>
  <c r="AB29" i="1"/>
  <c r="L31" i="1"/>
  <c r="S31" i="1"/>
  <c r="AB31" i="1"/>
  <c r="L21" i="1"/>
  <c r="N21" i="1"/>
  <c r="S21" i="1"/>
  <c r="AB21" i="1"/>
  <c r="L23" i="1"/>
  <c r="S23" i="1"/>
  <c r="AB23" i="1"/>
  <c r="L7" i="1"/>
  <c r="S7" i="1"/>
  <c r="AB7" i="1"/>
  <c r="L5" i="1"/>
  <c r="S5" i="1"/>
  <c r="AB5" i="1"/>
  <c r="L10" i="1"/>
  <c r="S10" i="1"/>
  <c r="AB10" i="1"/>
  <c r="L12" i="1"/>
  <c r="S12" i="1"/>
  <c r="AB12" i="1"/>
  <c r="L32" i="1"/>
  <c r="S32" i="1"/>
  <c r="AB32" i="1"/>
  <c r="N4" i="1"/>
  <c r="S4" i="1"/>
  <c r="AB4" i="1"/>
  <c r="L26" i="1"/>
  <c r="S26" i="1"/>
  <c r="AB26" i="1"/>
  <c r="L30" i="1"/>
  <c r="S30" i="1"/>
  <c r="AB30" i="1"/>
  <c r="L14" i="1"/>
  <c r="S14" i="1"/>
  <c r="AB14" i="1"/>
  <c r="S6" i="1"/>
  <c r="AB6" i="1"/>
  <c r="AA33" i="1"/>
  <c r="AA20" i="1"/>
  <c r="AA29" i="1"/>
  <c r="AA31" i="1"/>
  <c r="AA21" i="1"/>
  <c r="AA23" i="1"/>
  <c r="AA7" i="1"/>
  <c r="AA5" i="1"/>
  <c r="AA10" i="1"/>
  <c r="AA12" i="1"/>
  <c r="AA32" i="1"/>
  <c r="AA4" i="1"/>
  <c r="AA26" i="1"/>
  <c r="AA30" i="1"/>
  <c r="AA14" i="1"/>
  <c r="AA6" i="1"/>
  <c r="Z33" i="1"/>
  <c r="Z20" i="1"/>
  <c r="Z29" i="1"/>
  <c r="Z31" i="1"/>
  <c r="Z21" i="1"/>
  <c r="Z23" i="1"/>
  <c r="Z7" i="1"/>
  <c r="Z5" i="1"/>
  <c r="Z10" i="1"/>
  <c r="Z12" i="1"/>
  <c r="Z32" i="1"/>
  <c r="Z4" i="1"/>
  <c r="Z26" i="1"/>
  <c r="Z30" i="1"/>
  <c r="Z14" i="1"/>
  <c r="Z6" i="1"/>
  <c r="Y33" i="1"/>
  <c r="Y20" i="1"/>
  <c r="Y29" i="1"/>
  <c r="Y31" i="1"/>
  <c r="Y21" i="1"/>
  <c r="Y23" i="1"/>
  <c r="Y7" i="1"/>
  <c r="Y5" i="1"/>
  <c r="Y10" i="1"/>
  <c r="Y12" i="1"/>
  <c r="Y32" i="1"/>
  <c r="Y4" i="1"/>
  <c r="Y26" i="1"/>
  <c r="Y30" i="1"/>
  <c r="Y14" i="1"/>
  <c r="Y6" i="1"/>
  <c r="X33" i="1"/>
  <c r="X20" i="1"/>
  <c r="X29" i="1"/>
  <c r="X31" i="1"/>
  <c r="X21" i="1"/>
  <c r="X23" i="1"/>
  <c r="X7" i="1"/>
  <c r="X5" i="1"/>
  <c r="X10" i="1"/>
  <c r="X12" i="1"/>
  <c r="X32" i="1"/>
  <c r="X4" i="1"/>
  <c r="X26" i="1"/>
  <c r="X30" i="1"/>
  <c r="X14" i="1"/>
  <c r="X6" i="1"/>
  <c r="W33" i="1"/>
  <c r="W20" i="1"/>
  <c r="W29" i="1"/>
  <c r="W31" i="1"/>
  <c r="W21" i="1"/>
  <c r="W23" i="1"/>
  <c r="W7" i="1"/>
  <c r="W5" i="1"/>
  <c r="W10" i="1"/>
  <c r="W12" i="1"/>
  <c r="W32" i="1"/>
  <c r="W4" i="1"/>
  <c r="W26" i="1"/>
  <c r="W30" i="1"/>
  <c r="W14" i="1"/>
  <c r="V33" i="1"/>
  <c r="V20" i="1"/>
  <c r="V29" i="1"/>
  <c r="V31" i="1"/>
  <c r="V21" i="1"/>
  <c r="V23" i="1"/>
  <c r="V7" i="1"/>
  <c r="V5" i="1"/>
  <c r="V10" i="1"/>
  <c r="V12" i="1"/>
  <c r="V32" i="1"/>
  <c r="V4" i="1"/>
  <c r="V26" i="1"/>
  <c r="V30" i="1"/>
  <c r="V14" i="1"/>
  <c r="U33" i="1"/>
  <c r="U20" i="1"/>
  <c r="U29" i="1"/>
  <c r="U31" i="1"/>
  <c r="U21" i="1"/>
  <c r="U23" i="1"/>
  <c r="U7" i="1"/>
  <c r="U5" i="1"/>
  <c r="U10" i="1"/>
  <c r="U12" i="1"/>
  <c r="U32" i="1"/>
  <c r="U4" i="1"/>
  <c r="U26" i="1"/>
  <c r="U30" i="1"/>
  <c r="U14" i="1"/>
  <c r="L35" i="1"/>
  <c r="N17" i="1"/>
  <c r="L27" i="1"/>
  <c r="M27" i="1"/>
  <c r="L16" i="1"/>
  <c r="N15" i="1"/>
  <c r="N13" i="1"/>
  <c r="L34" i="1"/>
  <c r="N11" i="1"/>
  <c r="N25" i="1"/>
  <c r="L18" i="1"/>
  <c r="L8" i="1"/>
  <c r="L19" i="1"/>
  <c r="L28" i="1"/>
  <c r="S11" i="1"/>
  <c r="S28" i="1"/>
  <c r="AB28" i="1"/>
  <c r="S34" i="1"/>
  <c r="S13" i="1"/>
  <c r="S19" i="1"/>
  <c r="AB19" i="1"/>
  <c r="S8" i="1"/>
  <c r="AB8" i="1"/>
  <c r="S18" i="1"/>
  <c r="AB18" i="1"/>
  <c r="S35" i="1"/>
  <c r="S25" i="1"/>
  <c r="AB25" i="1"/>
  <c r="AB11" i="1"/>
  <c r="S22" i="1"/>
  <c r="AB22" i="1"/>
  <c r="AB34" i="1"/>
  <c r="AB13" i="1"/>
  <c r="S15" i="1"/>
  <c r="AB15" i="1"/>
  <c r="S16" i="1"/>
  <c r="AB16" i="1"/>
  <c r="AB9" i="1"/>
  <c r="S17" i="1"/>
  <c r="S27" i="1"/>
  <c r="AB27" i="1"/>
  <c r="AB35" i="1"/>
  <c r="AB17" i="1"/>
  <c r="AA28" i="1"/>
  <c r="AA19" i="1"/>
  <c r="AA8" i="1"/>
  <c r="AA18" i="1"/>
  <c r="AA25" i="1"/>
  <c r="AA11" i="1"/>
  <c r="AA22" i="1"/>
  <c r="AA34" i="1"/>
  <c r="AA13" i="1"/>
  <c r="AA15" i="1"/>
  <c r="AA16" i="1"/>
  <c r="AA27" i="1"/>
  <c r="AA35" i="1"/>
  <c r="AA17" i="1"/>
  <c r="Z28" i="1"/>
  <c r="Z19" i="1"/>
  <c r="Z8" i="1"/>
  <c r="Z18" i="1"/>
  <c r="Z25" i="1"/>
  <c r="Z11" i="1"/>
  <c r="Z22" i="1"/>
  <c r="Z34" i="1"/>
  <c r="Z13" i="1"/>
  <c r="Z15" i="1"/>
  <c r="Z16" i="1"/>
  <c r="Z9" i="1"/>
  <c r="Z27" i="1"/>
  <c r="Z35" i="1"/>
  <c r="Z17" i="1"/>
  <c r="Y28" i="1"/>
  <c r="Y19" i="1"/>
  <c r="Y8" i="1"/>
  <c r="Y18" i="1"/>
  <c r="Y25" i="1"/>
  <c r="Y11" i="1"/>
  <c r="Y22" i="1"/>
  <c r="Y34" i="1"/>
  <c r="Y13" i="1"/>
  <c r="Y15" i="1"/>
  <c r="Y16" i="1"/>
  <c r="Y9" i="1"/>
  <c r="Y27" i="1"/>
  <c r="Y35" i="1"/>
  <c r="Y17" i="1"/>
  <c r="X28" i="1"/>
  <c r="X19" i="1"/>
  <c r="X8" i="1"/>
  <c r="X18" i="1"/>
  <c r="X25" i="1"/>
  <c r="X11" i="1"/>
  <c r="X22" i="1"/>
  <c r="X34" i="1"/>
  <c r="X13" i="1"/>
  <c r="X15" i="1"/>
  <c r="X16" i="1"/>
  <c r="X9" i="1"/>
  <c r="X27" i="1"/>
  <c r="X35" i="1"/>
  <c r="X17" i="1"/>
  <c r="W28" i="1"/>
  <c r="W19" i="1"/>
  <c r="W8" i="1"/>
  <c r="W18" i="1"/>
  <c r="W25" i="1"/>
  <c r="W11" i="1"/>
  <c r="W22" i="1"/>
  <c r="W34" i="1"/>
  <c r="W6" i="1"/>
  <c r="W13" i="1"/>
  <c r="W15" i="1"/>
  <c r="W16" i="1"/>
  <c r="W9" i="1"/>
  <c r="W27" i="1"/>
  <c r="W35" i="1"/>
  <c r="W17" i="1"/>
  <c r="V28" i="1"/>
  <c r="V19" i="1"/>
  <c r="V8" i="1"/>
  <c r="V18" i="1"/>
  <c r="V25" i="1"/>
  <c r="V11" i="1"/>
  <c r="V22" i="1"/>
  <c r="V34" i="1"/>
  <c r="V6" i="1"/>
  <c r="V13" i="1"/>
  <c r="V15" i="1"/>
  <c r="V16" i="1"/>
  <c r="V9" i="1"/>
  <c r="V27" i="1"/>
  <c r="V35" i="1"/>
  <c r="V17" i="1"/>
  <c r="U28" i="1"/>
  <c r="U19" i="1"/>
  <c r="U8" i="1"/>
  <c r="U18" i="1"/>
  <c r="U25" i="1"/>
  <c r="U11" i="1"/>
  <c r="U22" i="1"/>
  <c r="U34" i="1"/>
  <c r="U6" i="1"/>
  <c r="U13" i="1"/>
  <c r="U15" i="1"/>
  <c r="U16" i="1"/>
  <c r="U9" i="1"/>
  <c r="U27" i="1"/>
  <c r="U35" i="1"/>
  <c r="U17" i="1"/>
</calcChain>
</file>

<file path=xl/sharedStrings.xml><?xml version="1.0" encoding="utf-8"?>
<sst xmlns="http://schemas.openxmlformats.org/spreadsheetml/2006/main" count="64" uniqueCount="58">
  <si>
    <t>Start</t>
  </si>
  <si>
    <t>wp1</t>
  </si>
  <si>
    <t>wp2</t>
  </si>
  <si>
    <t>wp3</t>
  </si>
  <si>
    <t>wp4</t>
  </si>
  <si>
    <t>wp5</t>
  </si>
  <si>
    <t>wp6</t>
  </si>
  <si>
    <t>Team</t>
  </si>
  <si>
    <t>etappe 1</t>
  </si>
  <si>
    <t>etappe 2</t>
  </si>
  <si>
    <t>etappe 3</t>
  </si>
  <si>
    <t>etappe 4</t>
  </si>
  <si>
    <t>etappe5</t>
  </si>
  <si>
    <t>etappe 6</t>
  </si>
  <si>
    <t>etappe7</t>
  </si>
  <si>
    <t>eindtijd</t>
  </si>
  <si>
    <t>Plaats</t>
  </si>
  <si>
    <t>Team / Afstand</t>
  </si>
  <si>
    <t>Km/uur</t>
  </si>
  <si>
    <t>etappe 5</t>
  </si>
  <si>
    <t>etappe 7</t>
  </si>
  <si>
    <t>IZGS 2</t>
  </si>
  <si>
    <t>IZGS 1</t>
  </si>
  <si>
    <t>Rondje Spaarndam</t>
  </si>
  <si>
    <t>finish</t>
  </si>
  <si>
    <t>AV Haarlem 3</t>
  </si>
  <si>
    <t>Team Droste</t>
  </si>
  <si>
    <t>Kloktijd</t>
  </si>
  <si>
    <t>Start was om</t>
  </si>
  <si>
    <t>KennemerRunners 1</t>
  </si>
  <si>
    <t>KennemerRunners 2</t>
  </si>
  <si>
    <t>Buurman &amp; Buurvrouw</t>
  </si>
  <si>
    <t>Les Coureurs</t>
  </si>
  <si>
    <t>Tijden per loper</t>
  </si>
  <si>
    <t xml:space="preserve">Doorkomsttijden </t>
  </si>
  <si>
    <t>AV Haarlem 1 </t>
  </si>
  <si>
    <t>AV Haarlem 2</t>
  </si>
  <si>
    <t>Cios 2</t>
  </si>
  <si>
    <t>Clandestino’s 03 </t>
  </si>
  <si>
    <t>Coureurs Orange</t>
  </si>
  <si>
    <t>Hardloopgroepje</t>
  </si>
  <si>
    <t>Hatseflatse 1</t>
  </si>
  <si>
    <t>Hatseflatse 2</t>
  </si>
  <si>
    <t>Kletsmajoortjes </t>
  </si>
  <si>
    <t>Loopgroep ZS</t>
  </si>
  <si>
    <t>Runacademy</t>
  </si>
  <si>
    <t>RunX</t>
  </si>
  <si>
    <t>Spoed? Nu even niet!</t>
  </si>
  <si>
    <t>Woensdagavondcup</t>
  </si>
  <si>
    <t>Zondagsrenners 1</t>
  </si>
  <si>
    <t>AV Haarlem 4 (4 lopers)</t>
  </si>
  <si>
    <t>Team Corleone (AV Haarlem) (5 lopers)</t>
  </si>
  <si>
    <t>The Smile Run Tribe (Duo)</t>
  </si>
  <si>
    <t>Vandaag is rood 03</t>
  </si>
  <si>
    <t>Cios 1 (6 lopers)</t>
  </si>
  <si>
    <t>Trambaan 03</t>
  </si>
  <si>
    <t>Lachende 03 lopers</t>
  </si>
  <si>
    <t>Loopgroep 03 (Roy en Elmas) (Duo)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</si>
</sst>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0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8000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Telefont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21" fontId="0" fillId="0" borderId="0" xfId="0" applyNumberFormat="1"/>
    <xf numFmtId="0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0" fillId="0" borderId="0" xfId="0" applyNumberFormat="1"/>
    <xf numFmtId="164" fontId="0" fillId="0" borderId="0" xfId="0" applyNumberFormat="1"/>
    <xf numFmtId="164" fontId="2" fillId="0" borderId="0" xfId="0" applyNumberFormat="1" applyFont="1" applyAlignment="1">
      <alignment horizontal="right"/>
    </xf>
    <xf numFmtId="2" fontId="0" fillId="0" borderId="0" xfId="0" applyNumberFormat="1"/>
    <xf numFmtId="21" fontId="3" fillId="0" borderId="0" xfId="0" applyNumberFormat="1" applyFont="1"/>
    <xf numFmtId="0" fontId="0" fillId="0" borderId="0" xfId="0" applyAlignment="1">
      <alignment horizontal="center"/>
    </xf>
    <xf numFmtId="21" fontId="0" fillId="0" borderId="0" xfId="0" applyNumberFormat="1" applyFont="1" applyAlignment="1">
      <alignment horizontal="right"/>
    </xf>
    <xf numFmtId="0" fontId="2" fillId="2" borderId="0" xfId="0" applyNumberFormat="1" applyFont="1" applyFill="1" applyAlignment="1">
      <alignment horizontal="right"/>
    </xf>
    <xf numFmtId="1" fontId="4" fillId="0" borderId="0" xfId="0" applyNumberFormat="1" applyFont="1"/>
    <xf numFmtId="2" fontId="3" fillId="0" borderId="0" xfId="0" applyNumberFormat="1" applyFont="1"/>
    <xf numFmtId="21" fontId="0" fillId="0" borderId="0" xfId="0" applyNumberFormat="1" applyFont="1"/>
    <xf numFmtId="1" fontId="5" fillId="0" borderId="0" xfId="0" applyNumberFormat="1" applyFont="1"/>
    <xf numFmtId="21" fontId="6" fillId="0" borderId="0" xfId="0" applyNumberFormat="1" applyFont="1"/>
    <xf numFmtId="0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2" fontId="6" fillId="0" borderId="0" xfId="0" applyNumberFormat="1" applyFont="1"/>
    <xf numFmtId="164" fontId="6" fillId="0" borderId="0" xfId="0" applyNumberFormat="1" applyFont="1"/>
    <xf numFmtId="2" fontId="0" fillId="0" borderId="0" xfId="0" applyNumberFormat="1" applyAlignment="1">
      <alignment horizontal="left"/>
    </xf>
    <xf numFmtId="21" fontId="0" fillId="0" borderId="0" xfId="0" applyNumberForma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/>
    </xf>
    <xf numFmtId="0" fontId="3" fillId="0" borderId="0" xfId="0" applyFont="1"/>
    <xf numFmtId="0" fontId="8" fillId="0" borderId="0" xfId="0" applyFont="1"/>
    <xf numFmtId="0" fontId="9" fillId="0" borderId="0" xfId="0" applyNumberFormat="1" applyFont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1"/>
  <sheetViews>
    <sheetView tabSelected="1" zoomScaleNormal="100" workbookViewId="0">
      <selection activeCell="K35" sqref="K35"/>
    </sheetView>
  </sheetViews>
  <sheetFormatPr baseColWidth="10" defaultRowHeight="16"/>
  <cols>
    <col min="2" max="2" width="13" bestFit="1" customWidth="1"/>
    <col min="3" max="3" width="10.83203125" style="2" customWidth="1"/>
    <col min="8" max="8" width="10.5" customWidth="1"/>
    <col min="9" max="9" width="10.83203125" customWidth="1"/>
    <col min="10" max="10" width="7.83203125" style="6" customWidth="1"/>
    <col min="11" max="11" width="37.6640625" style="28" customWidth="1"/>
    <col min="12" max="12" width="14.33203125" customWidth="1"/>
    <col min="14" max="14" width="10.6640625" customWidth="1"/>
    <col min="15" max="15" width="11.6640625" customWidth="1"/>
    <col min="16" max="16" width="13.33203125" customWidth="1"/>
    <col min="18" max="18" width="11.6640625" customWidth="1"/>
    <col min="20" max="23" width="10.83203125" style="7" customWidth="1"/>
    <col min="24" max="25" width="10.83203125" style="22" customWidth="1"/>
    <col min="26" max="27" width="10.83203125" style="7" customWidth="1"/>
    <col min="30" max="30" width="11.33203125" bestFit="1" customWidth="1"/>
  </cols>
  <sheetData>
    <row r="1" spans="1:28">
      <c r="B1" s="25" t="s">
        <v>34</v>
      </c>
      <c r="C1" s="25"/>
      <c r="D1" s="25"/>
      <c r="E1" s="25"/>
      <c r="F1" s="25"/>
      <c r="G1" s="25"/>
      <c r="H1" s="25"/>
      <c r="I1" s="11"/>
      <c r="L1" s="26" t="s">
        <v>33</v>
      </c>
      <c r="M1" s="26"/>
      <c r="N1" s="26"/>
      <c r="O1" s="26"/>
      <c r="P1" s="26"/>
      <c r="Q1" s="26"/>
      <c r="R1" s="26"/>
      <c r="S1" s="26"/>
      <c r="U1" s="27" t="s">
        <v>18</v>
      </c>
      <c r="V1" s="25"/>
      <c r="W1" s="25"/>
      <c r="X1" s="25"/>
      <c r="Y1" s="25"/>
      <c r="Z1" s="25"/>
      <c r="AA1" s="25"/>
      <c r="AB1" s="25"/>
    </row>
    <row r="2" spans="1:28" s="3" customFormat="1" ht="1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3" t="s">
        <v>24</v>
      </c>
      <c r="I2" s="13" t="s">
        <v>27</v>
      </c>
      <c r="J2" s="5"/>
      <c r="K2" s="30" t="s">
        <v>7</v>
      </c>
      <c r="L2" s="4" t="s">
        <v>8</v>
      </c>
      <c r="M2" s="4" t="s">
        <v>9</v>
      </c>
      <c r="N2" s="4" t="s">
        <v>10</v>
      </c>
      <c r="O2" s="4" t="s">
        <v>11</v>
      </c>
      <c r="P2" s="4" t="s">
        <v>19</v>
      </c>
      <c r="Q2" s="4" t="s">
        <v>13</v>
      </c>
      <c r="R2" s="4" t="s">
        <v>20</v>
      </c>
      <c r="S2" s="4" t="s">
        <v>15</v>
      </c>
      <c r="T2" s="8"/>
      <c r="U2" s="4" t="s">
        <v>8</v>
      </c>
      <c r="V2" s="4" t="s">
        <v>9</v>
      </c>
      <c r="W2" s="4" t="s">
        <v>10</v>
      </c>
      <c r="X2" s="19" t="s">
        <v>11</v>
      </c>
      <c r="Y2" s="19" t="s">
        <v>12</v>
      </c>
      <c r="Z2" s="4" t="s">
        <v>13</v>
      </c>
      <c r="AA2" s="4" t="s">
        <v>14</v>
      </c>
      <c r="AB2" s="4" t="s">
        <v>15</v>
      </c>
    </row>
    <row r="3" spans="1:28" s="3" customFormat="1">
      <c r="C3" s="4"/>
      <c r="D3" s="4"/>
      <c r="E3" s="4"/>
      <c r="F3" s="4"/>
      <c r="G3" s="4"/>
      <c r="H3" s="4"/>
      <c r="I3" s="4"/>
      <c r="J3" s="5" t="s">
        <v>16</v>
      </c>
      <c r="K3" s="30" t="s">
        <v>17</v>
      </c>
      <c r="L3" s="4">
        <v>6.6</v>
      </c>
      <c r="M3" s="4">
        <v>11</v>
      </c>
      <c r="N3" s="4">
        <v>8.4</v>
      </c>
      <c r="O3" s="4">
        <v>8.9</v>
      </c>
      <c r="P3" s="4">
        <v>5.2</v>
      </c>
      <c r="Q3" s="4">
        <v>7.9</v>
      </c>
      <c r="R3" s="4">
        <v>4.3</v>
      </c>
      <c r="S3" s="2">
        <f t="shared" ref="S3:S12" si="0">SUM(L3:R3)</f>
        <v>52.3</v>
      </c>
      <c r="T3" s="8"/>
      <c r="U3" s="8"/>
      <c r="V3" s="8"/>
      <c r="W3" s="8"/>
      <c r="X3" s="20"/>
      <c r="Y3" s="20"/>
      <c r="Z3" s="8"/>
      <c r="AA3" s="8"/>
    </row>
    <row r="4" spans="1:28" ht="17">
      <c r="A4" s="1">
        <f>$B$37</f>
        <v>0.375</v>
      </c>
      <c r="B4" s="1">
        <v>0.39416666666666672</v>
      </c>
      <c r="C4" s="1">
        <v>0.42326388888888888</v>
      </c>
      <c r="D4" s="1">
        <v>0.44673611111111106</v>
      </c>
      <c r="E4" s="1">
        <v>0.46892361111111108</v>
      </c>
      <c r="F4" s="1">
        <v>0.48524305555555558</v>
      </c>
      <c r="G4" s="1">
        <v>0.50624999999999998</v>
      </c>
      <c r="H4" s="1">
        <v>0.51866898148148144</v>
      </c>
      <c r="I4" s="1">
        <f>H4-A4</f>
        <v>0.14366898148148144</v>
      </c>
      <c r="J4" s="14">
        <v>1</v>
      </c>
      <c r="K4" s="29" t="s">
        <v>50</v>
      </c>
      <c r="L4" s="1">
        <f>B4-A4</f>
        <v>1.9166666666666721E-2</v>
      </c>
      <c r="M4" s="1">
        <f>C4-B4</f>
        <v>2.9097222222222163E-2</v>
      </c>
      <c r="N4" s="1">
        <f>D4-C4</f>
        <v>2.3472222222222172E-2</v>
      </c>
      <c r="O4" s="18">
        <f>E4-D4</f>
        <v>2.2187500000000027E-2</v>
      </c>
      <c r="P4" s="18">
        <f>F4-E4</f>
        <v>1.6319444444444497E-2</v>
      </c>
      <c r="Q4" s="1">
        <f>G4-F4</f>
        <v>2.1006944444444398E-2</v>
      </c>
      <c r="R4" s="1">
        <f>H4-G4</f>
        <v>1.2418981481481461E-2</v>
      </c>
      <c r="S4" s="1">
        <f>SUM(L4:R4)</f>
        <v>0.14366898148148144</v>
      </c>
      <c r="U4" s="9">
        <f>(L$3/L4)/24</f>
        <v>14.347826086956481</v>
      </c>
      <c r="V4" s="9">
        <f>(M$3/M4)/24</f>
        <v>15.751789976133685</v>
      </c>
      <c r="W4" s="9">
        <f>(N$3/N4)/24</f>
        <v>14.911242603550328</v>
      </c>
      <c r="X4" s="21">
        <f>(O$3/O4)/24</f>
        <v>16.713615023474159</v>
      </c>
      <c r="Y4" s="21">
        <f>(P$3/P4)/24</f>
        <v>13.27659574468081</v>
      </c>
      <c r="Z4" s="9">
        <f>(Q$3/Q4)/24</f>
        <v>15.669421487603342</v>
      </c>
      <c r="AA4" s="9">
        <f>(R$3/R4)/24</f>
        <v>14.426840633737207</v>
      </c>
      <c r="AB4" s="9">
        <f>(S$3/S4)/24</f>
        <v>15.167969064690247</v>
      </c>
    </row>
    <row r="5" spans="1:28" ht="17">
      <c r="A5" s="1">
        <f>$B$37</f>
        <v>0.375</v>
      </c>
      <c r="B5" s="1">
        <v>0.39368055555555559</v>
      </c>
      <c r="C5" s="1">
        <v>0.42364583333333333</v>
      </c>
      <c r="D5" s="1">
        <v>0.44690972222222225</v>
      </c>
      <c r="E5" s="1">
        <v>0.4763310185185185</v>
      </c>
      <c r="F5" s="1">
        <v>0.49244212962962958</v>
      </c>
      <c r="G5" s="1">
        <v>0.5131944444444444</v>
      </c>
      <c r="H5" s="1">
        <v>0.52581018518518519</v>
      </c>
      <c r="I5" s="1">
        <f>H5-A5</f>
        <v>0.15081018518518519</v>
      </c>
      <c r="J5" s="14">
        <v>2</v>
      </c>
      <c r="K5" s="29" t="s">
        <v>21</v>
      </c>
      <c r="L5" s="1">
        <f>B5-A5</f>
        <v>1.8680555555555589E-2</v>
      </c>
      <c r="M5" s="1">
        <f>C5-B5</f>
        <v>2.9965277777777743E-2</v>
      </c>
      <c r="N5" s="1">
        <f>D5-C5</f>
        <v>2.3263888888888917E-2</v>
      </c>
      <c r="O5" s="18">
        <f>E5-D5</f>
        <v>2.9421296296296251E-2</v>
      </c>
      <c r="P5" s="18">
        <f>F5-E5</f>
        <v>1.6111111111111076E-2</v>
      </c>
      <c r="Q5" s="1">
        <f>G5-F5</f>
        <v>2.0752314814814821E-2</v>
      </c>
      <c r="R5" s="1">
        <f>H5-G5</f>
        <v>1.2615740740740788E-2</v>
      </c>
      <c r="S5" s="1">
        <f>SUM(L5:R5)</f>
        <v>0.15081018518518519</v>
      </c>
      <c r="U5" s="9">
        <f>(L$3/L5)/24</f>
        <v>14.721189591078039</v>
      </c>
      <c r="V5" s="9">
        <f>(M$3/M5)/24</f>
        <v>15.295480880648917</v>
      </c>
      <c r="W5" s="9">
        <f>(N$3/N5)/24</f>
        <v>15.044776119402968</v>
      </c>
      <c r="X5" s="21">
        <f>(O$3/O5)/24</f>
        <v>12.604248623131411</v>
      </c>
      <c r="Y5" s="21">
        <f>(P$3/P5)/24</f>
        <v>13.448275862068996</v>
      </c>
      <c r="Z5" s="9">
        <f>(Q$3/Q5)/24</f>
        <v>15.861684327941994</v>
      </c>
      <c r="AA5" s="9">
        <f>(R$3/R5)/24</f>
        <v>14.201834862385267</v>
      </c>
      <c r="AB5" s="9">
        <f>(S$3/S5)/24</f>
        <v>14.449731389102071</v>
      </c>
    </row>
    <row r="6" spans="1:28" ht="17">
      <c r="A6" s="1">
        <f>$B$37</f>
        <v>0.375</v>
      </c>
      <c r="B6" s="1">
        <v>0.39488425925925924</v>
      </c>
      <c r="C6" s="1">
        <v>0.42505787037037041</v>
      </c>
      <c r="D6" s="1">
        <v>0.44883101851851853</v>
      </c>
      <c r="E6" s="1">
        <v>0.47453703703703703</v>
      </c>
      <c r="F6" s="1">
        <v>0.49217592592592596</v>
      </c>
      <c r="G6" s="1">
        <v>0.51597222222222217</v>
      </c>
      <c r="H6" s="1">
        <v>0.53039351851851857</v>
      </c>
      <c r="I6" s="1">
        <f>H6-A6</f>
        <v>0.15539351851851857</v>
      </c>
      <c r="J6" s="14">
        <v>3</v>
      </c>
      <c r="K6" s="29" t="s">
        <v>46</v>
      </c>
      <c r="L6" s="1">
        <f>B6-A6</f>
        <v>1.988425925925924E-2</v>
      </c>
      <c r="M6" s="1">
        <f>C6-B6</f>
        <v>3.0173611111111165E-2</v>
      </c>
      <c r="N6" s="1">
        <f>D6-C6</f>
        <v>2.3773148148148127E-2</v>
      </c>
      <c r="O6" s="18">
        <f>E6-D6</f>
        <v>2.5706018518518503E-2</v>
      </c>
      <c r="P6" s="18">
        <f>F6-E6</f>
        <v>1.7638888888888926E-2</v>
      </c>
      <c r="Q6" s="1">
        <f>G6-F6</f>
        <v>2.3796296296296204E-2</v>
      </c>
      <c r="R6" s="1">
        <f>H6-G6</f>
        <v>1.4421296296296404E-2</v>
      </c>
      <c r="S6" s="1">
        <f>SUM(L6:R6)</f>
        <v>0.15539351851851857</v>
      </c>
      <c r="T6" s="8"/>
      <c r="U6" s="9">
        <f>(L$3/L6)/24</f>
        <v>13.830034924330631</v>
      </c>
      <c r="V6" s="9">
        <f>(M$3/M6)/24</f>
        <v>15.189873417721492</v>
      </c>
      <c r="W6" s="9">
        <f>(N$3/N6)/24</f>
        <v>14.722492697176255</v>
      </c>
      <c r="X6" s="21">
        <f>(O$3/O6)/24</f>
        <v>14.425934263845123</v>
      </c>
      <c r="Y6" s="21">
        <f>(P$3/P6)/24</f>
        <v>12.283464566929107</v>
      </c>
      <c r="Z6" s="9">
        <f>(Q$3/Q6)/24</f>
        <v>13.832684824902778</v>
      </c>
      <c r="AA6" s="9">
        <f>(R$3/R6)/24</f>
        <v>12.423756019261544</v>
      </c>
      <c r="AB6" s="9">
        <f>(S$3/S6)/24</f>
        <v>14.023536421868011</v>
      </c>
    </row>
    <row r="7" spans="1:28" ht="17">
      <c r="A7" s="1">
        <f>$B$37</f>
        <v>0.375</v>
      </c>
      <c r="B7" s="1">
        <v>0.39688657407407407</v>
      </c>
      <c r="C7" s="1">
        <v>0.42714120370370368</v>
      </c>
      <c r="D7" s="1">
        <v>0.4522916666666667</v>
      </c>
      <c r="E7" s="1">
        <v>0.47609953703703706</v>
      </c>
      <c r="F7" s="1">
        <v>0.49603009259259262</v>
      </c>
      <c r="G7" s="1">
        <v>0.5180555555555556</v>
      </c>
      <c r="H7" s="1">
        <v>0.5316319444444445</v>
      </c>
      <c r="I7" s="1">
        <f>H7-A7</f>
        <v>0.1566319444444445</v>
      </c>
      <c r="J7" s="14">
        <v>4</v>
      </c>
      <c r="K7" s="29" t="s">
        <v>22</v>
      </c>
      <c r="L7" s="1">
        <f>B7-A7</f>
        <v>2.1886574074074072E-2</v>
      </c>
      <c r="M7" s="1">
        <f>C7-B7</f>
        <v>3.0254629629629604E-2</v>
      </c>
      <c r="N7" s="1">
        <f>D7-C7</f>
        <v>2.5150462962963027E-2</v>
      </c>
      <c r="O7" s="18">
        <f>E7-D7</f>
        <v>2.3807870370370354E-2</v>
      </c>
      <c r="P7" s="18">
        <f>F7-E7</f>
        <v>1.9930555555555562E-2</v>
      </c>
      <c r="Q7" s="1">
        <f>G7-F7</f>
        <v>2.2025462962962983E-2</v>
      </c>
      <c r="R7" s="1">
        <f>H7-G7</f>
        <v>1.3576388888888902E-2</v>
      </c>
      <c r="S7" s="1">
        <f>SUM(L7:R7)</f>
        <v>0.1566319444444445</v>
      </c>
      <c r="U7" s="9">
        <f>(L$3/L7)/24</f>
        <v>12.564780539397146</v>
      </c>
      <c r="V7" s="9">
        <f>(M$3/M7)/24</f>
        <v>15.149196633511872</v>
      </c>
      <c r="W7" s="9">
        <f>(N$3/N7)/24</f>
        <v>13.916244822825552</v>
      </c>
      <c r="X7" s="21">
        <f>(O$3/O7)/24</f>
        <v>15.576081672338368</v>
      </c>
      <c r="Y7" s="21">
        <f>(P$3/P7)/24</f>
        <v>10.87108013937282</v>
      </c>
      <c r="Z7" s="9">
        <f>(Q$3/Q7)/24</f>
        <v>14.944823962164989</v>
      </c>
      <c r="AA7" s="9">
        <f>(R$3/R7)/24</f>
        <v>13.196930946291547</v>
      </c>
      <c r="AB7" s="9">
        <f>(S$3/S7)/24</f>
        <v>13.912657947240072</v>
      </c>
    </row>
    <row r="8" spans="1:28" ht="17">
      <c r="A8" s="1">
        <f>$B$37</f>
        <v>0.375</v>
      </c>
      <c r="B8" s="1">
        <v>0.39319444444444446</v>
      </c>
      <c r="C8" s="10">
        <v>0.42581018518518521</v>
      </c>
      <c r="D8" s="1">
        <v>0.45186342592592593</v>
      </c>
      <c r="E8" s="1">
        <v>0.48159722222222223</v>
      </c>
      <c r="F8" s="1">
        <v>0.4974189814814815</v>
      </c>
      <c r="G8" s="1">
        <v>0.52083333333333337</v>
      </c>
      <c r="H8" s="1">
        <v>0.53328703703703706</v>
      </c>
      <c r="I8" s="1">
        <f>H8-A8</f>
        <v>0.15828703703703706</v>
      </c>
      <c r="J8" s="14">
        <v>5</v>
      </c>
      <c r="K8" s="29" t="s">
        <v>44</v>
      </c>
      <c r="L8" s="1">
        <f>B8-A8</f>
        <v>1.8194444444444458E-2</v>
      </c>
      <c r="M8" s="1">
        <f>C8-B8</f>
        <v>3.2615740740740751E-2</v>
      </c>
      <c r="N8" s="1">
        <f>D8-C8</f>
        <v>2.6053240740740724E-2</v>
      </c>
      <c r="O8" s="18">
        <f>E8-D8</f>
        <v>2.97337962962963E-2</v>
      </c>
      <c r="P8" s="18">
        <f>F8-E8</f>
        <v>1.5821759259259272E-2</v>
      </c>
      <c r="Q8" s="1">
        <f>G8-F8</f>
        <v>2.3414351851851867E-2</v>
      </c>
      <c r="R8" s="1">
        <f>H8-G8</f>
        <v>1.2453703703703689E-2</v>
      </c>
      <c r="S8" s="1">
        <f>SUM(L8:R8)</f>
        <v>0.15828703703703706</v>
      </c>
      <c r="T8" s="8"/>
      <c r="U8" s="9">
        <f>(L$3/L8)/24</f>
        <v>15.114503816793883</v>
      </c>
      <c r="V8" s="9">
        <f>(M$3/M8)/24</f>
        <v>14.052519517388214</v>
      </c>
      <c r="W8" s="9">
        <f>(N$3/N8)/24</f>
        <v>13.434029320302097</v>
      </c>
      <c r="X8" s="21">
        <f>(O$3/O8)/24</f>
        <v>12.471778902296613</v>
      </c>
      <c r="Y8" s="21">
        <f>(P$3/P8)/24</f>
        <v>13.694220921726398</v>
      </c>
      <c r="Z8" s="9">
        <f>(Q$3/Q8)/24</f>
        <v>14.058329214038549</v>
      </c>
      <c r="AA8" s="9">
        <f>(R$3/R8)/24</f>
        <v>14.386617100371764</v>
      </c>
      <c r="AB8" s="9">
        <f>(S$3/S8)/24</f>
        <v>13.767183386955248</v>
      </c>
    </row>
    <row r="9" spans="1:28" ht="17">
      <c r="A9" s="1">
        <f>$B$37</f>
        <v>0.375</v>
      </c>
      <c r="B9" s="18">
        <v>0.39383101851851854</v>
      </c>
      <c r="C9" s="1">
        <v>0.42949074074074073</v>
      </c>
      <c r="D9" s="1">
        <v>0.45460648148148147</v>
      </c>
      <c r="E9" s="1">
        <v>0.48142361111111115</v>
      </c>
      <c r="F9" s="1">
        <v>0.49842592592592588</v>
      </c>
      <c r="G9" s="1">
        <v>0.52430555555555558</v>
      </c>
      <c r="H9" s="1">
        <v>0.53733796296296299</v>
      </c>
      <c r="I9" s="1">
        <f>H9-A9</f>
        <v>0.16233796296296299</v>
      </c>
      <c r="J9" s="14">
        <v>6</v>
      </c>
      <c r="K9" s="29" t="s">
        <v>49</v>
      </c>
      <c r="L9" s="1">
        <f>B9-A9</f>
        <v>1.8831018518518539E-2</v>
      </c>
      <c r="M9" s="1">
        <f>C9-B9</f>
        <v>3.565972222222219E-2</v>
      </c>
      <c r="N9" s="1">
        <f>D9-C9</f>
        <v>2.5115740740740744E-2</v>
      </c>
      <c r="O9" s="18">
        <f>E9-D9</f>
        <v>2.6817129629629677E-2</v>
      </c>
      <c r="P9" s="18">
        <f>F9-E9</f>
        <v>1.7002314814814734E-2</v>
      </c>
      <c r="Q9" s="1">
        <f>G9-F9</f>
        <v>2.5879629629629697E-2</v>
      </c>
      <c r="R9" s="1">
        <f>H9-G9</f>
        <v>1.3032407407407409E-2</v>
      </c>
      <c r="S9" s="1">
        <f>SUM(L9:R9)</f>
        <v>0.16233796296296299</v>
      </c>
      <c r="T9" s="8"/>
      <c r="U9" s="9">
        <f>(L$3/L9)/24</f>
        <v>14.603564843269806</v>
      </c>
      <c r="V9" s="9">
        <f>(M$3/M9)/24</f>
        <v>12.852969814995143</v>
      </c>
      <c r="W9" s="9">
        <f>(N$3/N9)/24</f>
        <v>13.935483870967742</v>
      </c>
      <c r="X9" s="21">
        <f>(O$3/O9)/24</f>
        <v>13.828226154510119</v>
      </c>
      <c r="Y9" s="21">
        <f>(P$3/P9)/24</f>
        <v>12.743362831858468</v>
      </c>
      <c r="Z9" s="9">
        <f>(Q$3/Q9)/24</f>
        <v>12.719141323792455</v>
      </c>
      <c r="AA9" s="9">
        <f>(R$3/R9)/24</f>
        <v>13.747779751332146</v>
      </c>
      <c r="AB9" s="9">
        <f>(S$3/S9)/24</f>
        <v>13.423641808070721</v>
      </c>
    </row>
    <row r="10" spans="1:28" ht="17">
      <c r="A10" s="1">
        <f>$B$37</f>
        <v>0.375</v>
      </c>
      <c r="B10" s="1">
        <v>0.39310185185185187</v>
      </c>
      <c r="C10" s="1">
        <v>0.42731481481481487</v>
      </c>
      <c r="D10" s="1">
        <v>0.45228009259259255</v>
      </c>
      <c r="E10" s="1">
        <v>0.48096064814814815</v>
      </c>
      <c r="F10" s="1">
        <v>0.49868055555555557</v>
      </c>
      <c r="G10" s="1">
        <v>0.52500000000000002</v>
      </c>
      <c r="H10" s="1">
        <v>0.53800925925925924</v>
      </c>
      <c r="I10" s="1">
        <f>H10-A10</f>
        <v>0.16300925925925924</v>
      </c>
      <c r="J10" s="14">
        <v>7</v>
      </c>
      <c r="K10" s="29" t="s">
        <v>51</v>
      </c>
      <c r="L10" s="1">
        <f>B10-A10</f>
        <v>1.8101851851851869E-2</v>
      </c>
      <c r="M10" s="1">
        <f>C10-B10</f>
        <v>3.4212962962963001E-2</v>
      </c>
      <c r="N10" s="1">
        <f>D10-C10</f>
        <v>2.4965277777777684E-2</v>
      </c>
      <c r="O10" s="18">
        <f>E10-D10</f>
        <v>2.8680555555555598E-2</v>
      </c>
      <c r="P10" s="18">
        <f>F10-E10</f>
        <v>1.771990740740742E-2</v>
      </c>
      <c r="Q10" s="1">
        <f>G10-F10</f>
        <v>2.6319444444444451E-2</v>
      </c>
      <c r="R10" s="1">
        <f>H10-G10</f>
        <v>1.300925925925922E-2</v>
      </c>
      <c r="S10" s="10">
        <f>SUM(L10:R10)</f>
        <v>0.16300925925925924</v>
      </c>
      <c r="U10" s="9">
        <f>(L$3/L10)/24</f>
        <v>15.191815856777479</v>
      </c>
      <c r="V10" s="9">
        <f>(M$3/M10)/24</f>
        <v>13.396481732070351</v>
      </c>
      <c r="W10" s="9">
        <f>(N$3/N10)/24</f>
        <v>14.019471488178079</v>
      </c>
      <c r="X10" s="21">
        <f>(O$3/O10)/24</f>
        <v>12.929782082324436</v>
      </c>
      <c r="Y10" s="21">
        <f>(P$3/P10)/24</f>
        <v>12.227302416721088</v>
      </c>
      <c r="Z10" s="9">
        <f>(Q$3/Q10)/24</f>
        <v>12.5065963060686</v>
      </c>
      <c r="AA10" s="9">
        <f>(R$3/R10)/24</f>
        <v>13.772241992882604</v>
      </c>
      <c r="AB10" s="9">
        <f>(S$3/S10)/24</f>
        <v>13.368361261005397</v>
      </c>
    </row>
    <row r="11" spans="1:28" ht="17">
      <c r="A11" s="1">
        <f>$B$37</f>
        <v>0.375</v>
      </c>
      <c r="B11" s="1">
        <v>0.39731481481481484</v>
      </c>
      <c r="C11" s="1">
        <v>0.43179398148148151</v>
      </c>
      <c r="D11" s="1">
        <v>0.45807870370370374</v>
      </c>
      <c r="E11" s="1">
        <v>0.48420138888888892</v>
      </c>
      <c r="F11" s="1">
        <v>0.50202546296296291</v>
      </c>
      <c r="G11" s="1">
        <v>0.52430555555555558</v>
      </c>
      <c r="H11" s="1">
        <v>0.53803240740740743</v>
      </c>
      <c r="I11" s="1">
        <f>H11-A11</f>
        <v>0.16303240740740743</v>
      </c>
      <c r="J11" s="14">
        <v>8</v>
      </c>
      <c r="K11" s="29" t="s">
        <v>38</v>
      </c>
      <c r="L11" s="1">
        <f>B11-A11</f>
        <v>2.2314814814814843E-2</v>
      </c>
      <c r="M11" s="1">
        <f>C11-B11</f>
        <v>3.4479166666666672E-2</v>
      </c>
      <c r="N11" s="1">
        <f>D11-C11</f>
        <v>2.6284722222222223E-2</v>
      </c>
      <c r="O11" s="18">
        <f>E11-D11</f>
        <v>2.6122685185185179E-2</v>
      </c>
      <c r="P11" s="18">
        <f>F11-E11</f>
        <v>1.7824074074073992E-2</v>
      </c>
      <c r="Q11" s="1">
        <f>G11-F11</f>
        <v>2.2280092592592671E-2</v>
      </c>
      <c r="R11" s="1">
        <f>H11-G11</f>
        <v>1.3726851851851851E-2</v>
      </c>
      <c r="S11" s="1">
        <f>SUM(L11:R11)</f>
        <v>0.16303240740740743</v>
      </c>
      <c r="T11" s="8"/>
      <c r="U11" s="9">
        <f>(L$3/L11)/24</f>
        <v>12.323651452282142</v>
      </c>
      <c r="V11" s="9">
        <f>(M$3/M11)/24</f>
        <v>13.293051359516616</v>
      </c>
      <c r="W11" s="9">
        <f>(N$3/N11)/24</f>
        <v>13.315719947159842</v>
      </c>
      <c r="X11" s="21">
        <f>(O$3/O11)/24</f>
        <v>14.195835179441742</v>
      </c>
      <c r="Y11" s="21">
        <f>(P$3/P11)/24</f>
        <v>12.155844155844212</v>
      </c>
      <c r="Z11" s="9">
        <f>(Q$3/Q11)/24</f>
        <v>14.774025974025923</v>
      </c>
      <c r="AA11" s="9">
        <f>(R$3/R11)/24</f>
        <v>13.052276559865092</v>
      </c>
      <c r="AB11" s="9">
        <f>(S$3/S11)/24</f>
        <v>13.366463154905576</v>
      </c>
    </row>
    <row r="12" spans="1:28" ht="17">
      <c r="A12" s="1">
        <f>$B$37</f>
        <v>0.375</v>
      </c>
      <c r="B12" s="1">
        <v>0.39527777777777778</v>
      </c>
      <c r="C12" s="16">
        <v>0.42928240740740736</v>
      </c>
      <c r="D12" s="1">
        <v>0.4566203703703704</v>
      </c>
      <c r="E12" s="1">
        <v>0.48373842592592592</v>
      </c>
      <c r="F12" s="1">
        <v>0.50195601851851845</v>
      </c>
      <c r="G12" s="1">
        <v>0.52569444444444446</v>
      </c>
      <c r="H12" s="1">
        <v>0.54062500000000002</v>
      </c>
      <c r="I12" s="1">
        <f>H12-A12</f>
        <v>0.16562500000000002</v>
      </c>
      <c r="J12" s="14">
        <v>9</v>
      </c>
      <c r="K12" s="29" t="s">
        <v>52</v>
      </c>
      <c r="L12" s="1">
        <f>B12-A12</f>
        <v>2.0277777777777783E-2</v>
      </c>
      <c r="M12" s="1">
        <f>C12-B12</f>
        <v>3.4004629629629579E-2</v>
      </c>
      <c r="N12" s="1">
        <f>D12-C12</f>
        <v>2.7337962962963036E-2</v>
      </c>
      <c r="O12" s="18">
        <f>E12-D12</f>
        <v>2.711805555555552E-2</v>
      </c>
      <c r="P12" s="18">
        <f>F12-E12</f>
        <v>1.8217592592592535E-2</v>
      </c>
      <c r="Q12" s="1">
        <f>G12-F12</f>
        <v>2.373842592592601E-2</v>
      </c>
      <c r="R12" s="1">
        <f>H12-G12</f>
        <v>1.4930555555555558E-2</v>
      </c>
      <c r="S12" s="1">
        <f>SUM(L12:R12)</f>
        <v>0.16562500000000002</v>
      </c>
      <c r="U12" s="9">
        <f>(L$3/L12)/24</f>
        <v>13.561643835616435</v>
      </c>
      <c r="V12" s="9">
        <f>(M$3/M12)/24</f>
        <v>13.478556841388722</v>
      </c>
      <c r="W12" s="9">
        <f>(N$3/N12)/24</f>
        <v>12.802709568162541</v>
      </c>
      <c r="X12" s="21">
        <f>(O$3/O12)/24</f>
        <v>13.674775928297073</v>
      </c>
      <c r="Y12" s="21">
        <f>(P$3/P12)/24</f>
        <v>11.893265565438412</v>
      </c>
      <c r="Z12" s="9">
        <f>(Q$3/Q12)/24</f>
        <v>13.866406630911703</v>
      </c>
      <c r="AA12" s="9">
        <f>(R$3/R12)/24</f>
        <v>11.999999999999998</v>
      </c>
      <c r="AB12" s="9">
        <f>(S$3/S12)/24</f>
        <v>13.157232704402512</v>
      </c>
    </row>
    <row r="13" spans="1:28" ht="17">
      <c r="A13" s="1">
        <f>$B$37</f>
        <v>0.375</v>
      </c>
      <c r="B13" s="1">
        <v>0.39802083333333332</v>
      </c>
      <c r="C13" s="1">
        <v>0.42894675925925929</v>
      </c>
      <c r="D13" s="1">
        <v>0.45372685185185185</v>
      </c>
      <c r="E13" s="1">
        <v>0.48049768518518521</v>
      </c>
      <c r="F13" s="1">
        <v>0.50184027777777784</v>
      </c>
      <c r="G13" s="1">
        <v>0.52708333333333335</v>
      </c>
      <c r="H13" s="1">
        <v>0.54504629629629631</v>
      </c>
      <c r="I13" s="1">
        <f>H13-A13</f>
        <v>0.17004629629629631</v>
      </c>
      <c r="J13" s="14">
        <v>10</v>
      </c>
      <c r="K13" s="29" t="s">
        <v>40</v>
      </c>
      <c r="L13" s="1">
        <f>B13-A13</f>
        <v>2.3020833333333324E-2</v>
      </c>
      <c r="M13" s="1">
        <f>C13-B13</f>
        <v>3.0925925925925968E-2</v>
      </c>
      <c r="N13" s="1">
        <f>D13-C13</f>
        <v>2.4780092592592562E-2</v>
      </c>
      <c r="O13" s="18">
        <f>E13-D13</f>
        <v>2.6770833333333355E-2</v>
      </c>
      <c r="P13" s="18">
        <f>F13-E13</f>
        <v>2.1342592592592635E-2</v>
      </c>
      <c r="Q13" s="1">
        <f>G13-F13</f>
        <v>2.5243055555555505E-2</v>
      </c>
      <c r="R13" s="1">
        <f>H13-G13</f>
        <v>1.7962962962962958E-2</v>
      </c>
      <c r="S13" s="1">
        <f>SUM(L13:R13)</f>
        <v>0.17004629629629631</v>
      </c>
      <c r="T13" s="8"/>
      <c r="U13" s="9">
        <f>(L$3/L13)/24</f>
        <v>11.945701357466069</v>
      </c>
      <c r="V13" s="9">
        <f>(M$3/M13)/24</f>
        <v>14.820359281437106</v>
      </c>
      <c r="W13" s="9">
        <f>(N$3/N13)/24</f>
        <v>14.124241008874376</v>
      </c>
      <c r="X13" s="21">
        <f>(O$3/O13)/24</f>
        <v>13.852140077821</v>
      </c>
      <c r="Y13" s="21">
        <f>(P$3/P13)/24</f>
        <v>10.151843817787398</v>
      </c>
      <c r="Z13" s="9">
        <f>(Q$3/Q13)/24</f>
        <v>13.039889958734554</v>
      </c>
      <c r="AA13" s="9">
        <f>(R$3/R13)/24</f>
        <v>9.9742268041237132</v>
      </c>
      <c r="AB13" s="9">
        <f>(S$3/S13)/24</f>
        <v>12.815137489790361</v>
      </c>
    </row>
    <row r="14" spans="1:28" ht="17">
      <c r="A14" s="1">
        <f>$B$37</f>
        <v>0.375</v>
      </c>
      <c r="B14" s="10">
        <v>0.39822916666666663</v>
      </c>
      <c r="C14" s="1">
        <v>0.42984953703703704</v>
      </c>
      <c r="D14" s="1">
        <v>0.45657407407407408</v>
      </c>
      <c r="E14" s="1">
        <v>0.4826388888888889</v>
      </c>
      <c r="F14" s="1">
        <v>0.5019675925925926</v>
      </c>
      <c r="G14" s="1">
        <v>0.52916666666666667</v>
      </c>
      <c r="H14" s="1">
        <v>0.5461111111111111</v>
      </c>
      <c r="I14" s="1">
        <f>H14-A14</f>
        <v>0.1711111111111111</v>
      </c>
      <c r="J14" s="14">
        <v>11</v>
      </c>
      <c r="K14" s="29" t="s">
        <v>53</v>
      </c>
      <c r="L14" s="1">
        <f>B14-A14</f>
        <v>2.3229166666666634E-2</v>
      </c>
      <c r="M14" s="1">
        <f>C14-B14</f>
        <v>3.162037037037041E-2</v>
      </c>
      <c r="N14" s="1">
        <f>D14-C14</f>
        <v>2.6724537037037033E-2</v>
      </c>
      <c r="O14" s="18">
        <f>E14-D14</f>
        <v>2.6064814814814818E-2</v>
      </c>
      <c r="P14" s="18">
        <f>F14-E14</f>
        <v>1.9328703703703709E-2</v>
      </c>
      <c r="Q14" s="1">
        <f>G14-F14</f>
        <v>2.719907407407407E-2</v>
      </c>
      <c r="R14" s="1">
        <f>H14-G14</f>
        <v>1.6944444444444429E-2</v>
      </c>
      <c r="S14" s="1">
        <f>SUM(L14:R14)</f>
        <v>0.1711111111111111</v>
      </c>
      <c r="U14" s="9">
        <f>(L$3/L14)/24</f>
        <v>11.838565022421541</v>
      </c>
      <c r="V14" s="9">
        <f>(M$3/M14)/24</f>
        <v>14.494875549048297</v>
      </c>
      <c r="W14" s="9">
        <f>(N$3/N14)/24</f>
        <v>13.09657860545691</v>
      </c>
      <c r="X14" s="21">
        <f>(O$3/O14)/24</f>
        <v>14.227353463587919</v>
      </c>
      <c r="Y14" s="21">
        <f>(P$3/P14)/24</f>
        <v>11.209580838323349</v>
      </c>
      <c r="Z14" s="9">
        <f>(Q$3/Q14)/24</f>
        <v>12.102127659574471</v>
      </c>
      <c r="AA14" s="9">
        <f>(R$3/R14)/24</f>
        <v>10.573770491803288</v>
      </c>
      <c r="AB14" s="9">
        <f>(S$3/S14)/24</f>
        <v>12.73538961038961</v>
      </c>
    </row>
    <row r="15" spans="1:28" ht="17">
      <c r="A15" s="1">
        <f>$B$37</f>
        <v>0.375</v>
      </c>
      <c r="B15" s="1">
        <v>0.3919212962962963</v>
      </c>
      <c r="C15" s="1">
        <v>0.4251967592592592</v>
      </c>
      <c r="D15" s="1">
        <v>0.45314814814814813</v>
      </c>
      <c r="E15" s="1">
        <v>0.48165509259259259</v>
      </c>
      <c r="F15" s="1">
        <v>0.4997685185185185</v>
      </c>
      <c r="G15" s="1">
        <v>0.52986111111111112</v>
      </c>
      <c r="H15" s="1">
        <v>0.54849537037037044</v>
      </c>
      <c r="I15" s="1">
        <f>H15-A15</f>
        <v>0.17349537037037044</v>
      </c>
      <c r="J15" s="14">
        <v>12</v>
      </c>
      <c r="K15" s="29" t="s">
        <v>37</v>
      </c>
      <c r="L15" s="1">
        <f>B15-A15</f>
        <v>1.6921296296296295E-2</v>
      </c>
      <c r="M15" s="1">
        <f>C15-B15</f>
        <v>3.327546296296291E-2</v>
      </c>
      <c r="N15" s="1">
        <f>D15-C15</f>
        <v>2.7951388888888928E-2</v>
      </c>
      <c r="O15" s="18">
        <f>E15-D15</f>
        <v>2.850694444444446E-2</v>
      </c>
      <c r="P15" s="18">
        <f>F15-E15</f>
        <v>1.8113425925925908E-2</v>
      </c>
      <c r="Q15" s="1">
        <f>G15-F15</f>
        <v>3.0092592592592615E-2</v>
      </c>
      <c r="R15" s="1">
        <f>H15-G15</f>
        <v>1.8634259259259323E-2</v>
      </c>
      <c r="S15" s="1">
        <f>SUM(L15:R15)</f>
        <v>0.17349537037037044</v>
      </c>
      <c r="T15" s="8"/>
      <c r="U15" s="9">
        <f>(L$3/L15)/24</f>
        <v>16.251709986320112</v>
      </c>
      <c r="V15" s="9">
        <f>(M$3/M15)/24</f>
        <v>13.773913043478283</v>
      </c>
      <c r="W15" s="9">
        <f>(N$3/N15)/24</f>
        <v>12.521739130434765</v>
      </c>
      <c r="X15" s="21">
        <f>(O$3/O15)/24</f>
        <v>13.008526187576122</v>
      </c>
      <c r="Y15" s="21">
        <f>(P$3/P15)/24</f>
        <v>11.961661341853047</v>
      </c>
      <c r="Z15" s="9">
        <f>(Q$3/Q15)/24</f>
        <v>10.938461538461532</v>
      </c>
      <c r="AA15" s="9">
        <f>(R$3/R15)/24</f>
        <v>9.6149068322981037</v>
      </c>
      <c r="AB15" s="9">
        <f>(S$3/S15)/24</f>
        <v>12.560373582388253</v>
      </c>
    </row>
    <row r="16" spans="1:28" ht="17">
      <c r="A16" s="1">
        <f>$B$37</f>
        <v>0.375</v>
      </c>
      <c r="B16" s="1">
        <v>0.39864583333333337</v>
      </c>
      <c r="C16" s="1">
        <v>0.43305555555555553</v>
      </c>
      <c r="D16" s="1">
        <v>0.4634375</v>
      </c>
      <c r="E16" s="1">
        <v>0.4928819444444445</v>
      </c>
      <c r="F16" s="1">
        <v>0.51129629629629625</v>
      </c>
      <c r="G16" s="1">
        <v>0.53611111111111109</v>
      </c>
      <c r="H16" s="1">
        <v>0.54874999999999996</v>
      </c>
      <c r="I16" s="1">
        <f>H16-A16</f>
        <v>0.17374999999999996</v>
      </c>
      <c r="J16" s="14">
        <v>13</v>
      </c>
      <c r="K16" s="29" t="s">
        <v>29</v>
      </c>
      <c r="L16" s="1">
        <f>B16-A16</f>
        <v>2.3645833333333366E-2</v>
      </c>
      <c r="M16" s="1">
        <f>C16-B16</f>
        <v>3.4409722222222161E-2</v>
      </c>
      <c r="N16" s="1">
        <f>D16-C16</f>
        <v>3.0381944444444475E-2</v>
      </c>
      <c r="O16" s="18">
        <f>E16-D16</f>
        <v>2.9444444444444495E-2</v>
      </c>
      <c r="P16" s="18">
        <f>F16-E16</f>
        <v>1.8414351851851751E-2</v>
      </c>
      <c r="Q16" s="1">
        <f>G16-F16</f>
        <v>2.4814814814814845E-2</v>
      </c>
      <c r="R16" s="1">
        <f>H16-G16</f>
        <v>1.2638888888888866E-2</v>
      </c>
      <c r="S16" s="1">
        <f>SUM(L16:R16)</f>
        <v>0.17374999999999996</v>
      </c>
      <c r="T16" s="8"/>
      <c r="U16" s="9">
        <f>(L$3/L16)/24</f>
        <v>11.629955947136546</v>
      </c>
      <c r="V16" s="9">
        <f>(M$3/M16)/24</f>
        <v>13.319878910191749</v>
      </c>
      <c r="W16" s="9">
        <f>(N$3/N16)/24</f>
        <v>11.519999999999989</v>
      </c>
      <c r="X16" s="21">
        <f>(O$3/O16)/24</f>
        <v>12.594339622641487</v>
      </c>
      <c r="Y16" s="21">
        <f>(P$3/P16)/24</f>
        <v>11.766184789440667</v>
      </c>
      <c r="Z16" s="9">
        <f>(Q$3/Q16)/24</f>
        <v>13.264925373134313</v>
      </c>
      <c r="AA16" s="9">
        <f>(R$3/R16)/24</f>
        <v>14.175824175824202</v>
      </c>
      <c r="AB16" s="9">
        <f>(S$3/S16)/24</f>
        <v>12.541966426858515</v>
      </c>
    </row>
    <row r="17" spans="1:28" ht="17">
      <c r="A17" s="1">
        <f>$B$37</f>
        <v>0.375</v>
      </c>
      <c r="B17" s="1">
        <v>0.39743055555555556</v>
      </c>
      <c r="C17" s="1">
        <v>0.43070601851851853</v>
      </c>
      <c r="D17" s="1">
        <v>0.45935185185185184</v>
      </c>
      <c r="E17" s="1">
        <v>0.48917824074074073</v>
      </c>
      <c r="F17" s="1">
        <v>0.51063657407407403</v>
      </c>
      <c r="G17" s="1">
        <v>0.53402777777777777</v>
      </c>
      <c r="H17" s="1">
        <v>0.54975694444444445</v>
      </c>
      <c r="I17" s="1">
        <f>H17-A17</f>
        <v>0.17475694444444445</v>
      </c>
      <c r="J17" s="14">
        <v>14</v>
      </c>
      <c r="K17" s="29" t="s">
        <v>54</v>
      </c>
      <c r="L17" s="1">
        <f>B17-A17</f>
        <v>2.2430555555555565E-2</v>
      </c>
      <c r="M17" s="1">
        <f>C17-B17</f>
        <v>3.3275462962962965E-2</v>
      </c>
      <c r="N17" s="1">
        <f>D17-C17</f>
        <v>2.8645833333333315E-2</v>
      </c>
      <c r="O17" s="18">
        <f>E17-D17</f>
        <v>2.9826388888888888E-2</v>
      </c>
      <c r="P17" s="18">
        <f>F17-E17</f>
        <v>2.1458333333333302E-2</v>
      </c>
      <c r="Q17" s="1">
        <f>G17-F17</f>
        <v>2.3391203703703733E-2</v>
      </c>
      <c r="R17" s="1">
        <f>H17-G17</f>
        <v>1.5729166666666683E-2</v>
      </c>
      <c r="S17" s="1">
        <f>SUM(L17:R17)</f>
        <v>0.17475694444444445</v>
      </c>
      <c r="T17" s="8"/>
      <c r="U17" s="9">
        <f>(L$3/L17)/24</f>
        <v>12.260061919504638</v>
      </c>
      <c r="V17" s="9">
        <f>(M$3/M17)/24</f>
        <v>13.77391304347826</v>
      </c>
      <c r="W17" s="9">
        <f>(N$3/N17)/24</f>
        <v>12.218181818181826</v>
      </c>
      <c r="X17" s="21">
        <f>(O$3/O17)/24</f>
        <v>12.433061699650757</v>
      </c>
      <c r="Y17" s="21">
        <f>(P$3/P17)/24</f>
        <v>10.097087378640792</v>
      </c>
      <c r="Z17" s="9">
        <f>(Q$3/Q17)/24</f>
        <v>14.072241464621458</v>
      </c>
      <c r="AA17" s="9">
        <f>(R$3/R17)/24</f>
        <v>11.390728476821181</v>
      </c>
      <c r="AB17" s="9">
        <f>(S$3/S17)/24</f>
        <v>12.469699980131134</v>
      </c>
    </row>
    <row r="18" spans="1:28" ht="17">
      <c r="A18" s="1">
        <f>$B$37</f>
        <v>0.375</v>
      </c>
      <c r="B18" s="1">
        <v>0.39590277777777777</v>
      </c>
      <c r="C18" s="1">
        <v>0.42960648148148151</v>
      </c>
      <c r="D18" s="1">
        <v>0.45431712962962961</v>
      </c>
      <c r="E18" s="1">
        <v>0.4836226851851852</v>
      </c>
      <c r="F18" s="1">
        <v>0.50784722222222223</v>
      </c>
      <c r="G18" s="1">
        <v>0.53749999999999998</v>
      </c>
      <c r="H18" s="1">
        <v>0.55087962962962966</v>
      </c>
      <c r="I18" s="1">
        <f>H18-A18</f>
        <v>0.17587962962962966</v>
      </c>
      <c r="J18" s="14">
        <v>15</v>
      </c>
      <c r="K18" s="29" t="s">
        <v>30</v>
      </c>
      <c r="L18" s="1">
        <f>B18-A18</f>
        <v>2.090277777777777E-2</v>
      </c>
      <c r="M18" s="1">
        <f>C18-B18</f>
        <v>3.3703703703703736E-2</v>
      </c>
      <c r="N18" s="1">
        <f>D18-C18</f>
        <v>2.4710648148148107E-2</v>
      </c>
      <c r="O18" s="18">
        <f>E18-D18</f>
        <v>2.9305555555555585E-2</v>
      </c>
      <c r="P18" s="18">
        <f>F18-E18</f>
        <v>2.4224537037037031E-2</v>
      </c>
      <c r="Q18" s="1">
        <f>G18-F18</f>
        <v>2.965277777777775E-2</v>
      </c>
      <c r="R18" s="1">
        <f>H18-G18</f>
        <v>1.3379629629629686E-2</v>
      </c>
      <c r="S18" s="1">
        <f>SUM(L18:R18)</f>
        <v>0.17587962962962966</v>
      </c>
      <c r="T18" s="8"/>
      <c r="U18" s="9">
        <f>(L$3/L18)/24</f>
        <v>13.156146179401999</v>
      </c>
      <c r="V18" s="9">
        <f>(M$3/M18)/24</f>
        <v>13.598901098901086</v>
      </c>
      <c r="W18" s="9">
        <f>(N$3/N18)/24</f>
        <v>14.163934426229533</v>
      </c>
      <c r="X18" s="21">
        <f>(O$3/O18)/24</f>
        <v>12.654028436018946</v>
      </c>
      <c r="Y18" s="21">
        <f>(P$3/P18)/24</f>
        <v>8.9440993788819902</v>
      </c>
      <c r="Z18" s="9">
        <f>(Q$3/Q18)/24</f>
        <v>11.100702576112424</v>
      </c>
      <c r="AA18" s="9">
        <f>(R$3/R18)/24</f>
        <v>13.391003460207557</v>
      </c>
      <c r="AB18" s="9">
        <f>(S$3/S18)/24</f>
        <v>12.390102658594364</v>
      </c>
    </row>
    <row r="19" spans="1:28" ht="17">
      <c r="A19" s="1">
        <f>$B$37</f>
        <v>0.375</v>
      </c>
      <c r="B19" s="1">
        <v>0.39780092592592592</v>
      </c>
      <c r="C19" s="1">
        <v>0.42965277777777783</v>
      </c>
      <c r="D19" s="1">
        <v>0.45201388888888888</v>
      </c>
      <c r="E19" s="1">
        <v>0.48616898148148152</v>
      </c>
      <c r="F19" s="1">
        <v>0.50533564814814813</v>
      </c>
      <c r="G19" s="1">
        <v>0.53333333333333333</v>
      </c>
      <c r="H19" s="1">
        <v>0.55231481481481481</v>
      </c>
      <c r="I19" s="1">
        <f>H19-A19</f>
        <v>0.17731481481481481</v>
      </c>
      <c r="J19" s="14">
        <v>16</v>
      </c>
      <c r="K19" s="29" t="s">
        <v>55</v>
      </c>
      <c r="L19" s="1">
        <f>B20-A19</f>
        <v>2.6770833333333355E-2</v>
      </c>
      <c r="M19" s="1">
        <f>C19-B19</f>
        <v>3.1851851851851909E-2</v>
      </c>
      <c r="N19" s="1">
        <f>D19-C19</f>
        <v>2.2361111111111054E-2</v>
      </c>
      <c r="O19" s="18">
        <f>E19-D19</f>
        <v>3.415509259259264E-2</v>
      </c>
      <c r="P19" s="18">
        <f>F19-E19</f>
        <v>1.916666666666661E-2</v>
      </c>
      <c r="Q19" s="1">
        <f>G19-F19</f>
        <v>2.7997685185185195E-2</v>
      </c>
      <c r="R19" s="1">
        <f>H19-G19</f>
        <v>1.8981481481481488E-2</v>
      </c>
      <c r="S19" s="10">
        <f>SUM(L19:R19)</f>
        <v>0.18128472222222225</v>
      </c>
      <c r="T19" s="8"/>
      <c r="U19" s="9">
        <f>(L$3/L19)/24</f>
        <v>10.272373540856021</v>
      </c>
      <c r="V19" s="9">
        <f>(M$3/M19)/24</f>
        <v>14.389534883720906</v>
      </c>
      <c r="W19" s="15">
        <f>(N$3/N19)/24</f>
        <v>15.652173913043519</v>
      </c>
      <c r="X19" s="21">
        <f>(O$3/O19)/24</f>
        <v>10.857336496103002</v>
      </c>
      <c r="Y19" s="21">
        <f>(P$3/P19)/24</f>
        <v>11.304347826086991</v>
      </c>
      <c r="Z19" s="9">
        <f>(Q$3/Q19)/24</f>
        <v>11.756924348904503</v>
      </c>
      <c r="AA19" s="9">
        <f>(R$3/R19)/24</f>
        <v>9.4390243902438993</v>
      </c>
      <c r="AB19" s="9">
        <f>(S$3/S19)/24</f>
        <v>12.020685692396091</v>
      </c>
    </row>
    <row r="20" spans="1:28" ht="17">
      <c r="A20" s="1">
        <f>$B$37</f>
        <v>0.375</v>
      </c>
      <c r="B20" s="1">
        <v>0.40177083333333335</v>
      </c>
      <c r="C20" s="16">
        <v>0.43283564814814812</v>
      </c>
      <c r="D20" s="1">
        <v>0.46160879629629631</v>
      </c>
      <c r="E20" s="1">
        <v>0.49554398148148149</v>
      </c>
      <c r="F20" s="1">
        <v>0.51460648148148147</v>
      </c>
      <c r="G20" s="1">
        <v>0.54097222222222219</v>
      </c>
      <c r="H20" s="1">
        <v>0.55729166666666663</v>
      </c>
      <c r="I20" s="1">
        <f>H20-A20</f>
        <v>0.18229166666666663</v>
      </c>
      <c r="J20" s="14">
        <v>17</v>
      </c>
      <c r="K20" s="29" t="s">
        <v>35</v>
      </c>
      <c r="L20" s="1">
        <f>B20-A20</f>
        <v>2.6770833333333355E-2</v>
      </c>
      <c r="M20" s="1">
        <f>C20-B20</f>
        <v>3.1064814814814767E-2</v>
      </c>
      <c r="N20" s="1">
        <f>D20-C20</f>
        <v>2.8773148148148187E-2</v>
      </c>
      <c r="O20" s="18">
        <f>E20-D20</f>
        <v>3.3935185185185179E-2</v>
      </c>
      <c r="P20" s="18">
        <f>F20-E20</f>
        <v>1.9062499999999982E-2</v>
      </c>
      <c r="Q20" s="1">
        <f>G20-F20</f>
        <v>2.6365740740740717E-2</v>
      </c>
      <c r="R20" s="1">
        <f>H20-G20</f>
        <v>1.6319444444444442E-2</v>
      </c>
      <c r="S20" s="1">
        <f>SUM(L20:R20)</f>
        <v>0.18229166666666663</v>
      </c>
      <c r="U20" s="9">
        <f>(L$3/L20)/24</f>
        <v>10.272373540856021</v>
      </c>
      <c r="V20" s="9">
        <f>(M$3/M20)/24</f>
        <v>14.75409836065576</v>
      </c>
      <c r="W20" s="9">
        <f>(N$3/N20)/24</f>
        <v>12.164119066773919</v>
      </c>
      <c r="X20" s="21">
        <f>(O$3/O20)/24</f>
        <v>10.927694406548433</v>
      </c>
      <c r="Y20" s="21">
        <f>(P$3/P20)/24</f>
        <v>11.366120218579246</v>
      </c>
      <c r="Z20" s="9">
        <f>(Q$3/Q20)/24</f>
        <v>12.484635645302909</v>
      </c>
      <c r="AA20" s="9">
        <f>(R$3/R20)/24</f>
        <v>10.978723404255319</v>
      </c>
      <c r="AB20" s="9">
        <f>(S$3/S20)/24</f>
        <v>11.954285714285716</v>
      </c>
    </row>
    <row r="21" spans="1:28" ht="17">
      <c r="A21" s="1">
        <f>$B$37</f>
        <v>0.375</v>
      </c>
      <c r="B21" s="1">
        <v>0.39781249999999996</v>
      </c>
      <c r="C21" s="1">
        <v>0.43653935185185189</v>
      </c>
      <c r="D21" s="1">
        <v>0.46375000000000005</v>
      </c>
      <c r="E21" s="1">
        <v>0.49890046296296298</v>
      </c>
      <c r="F21" s="1">
        <v>0.51740740740740743</v>
      </c>
      <c r="G21" s="1">
        <v>0.54583333333333328</v>
      </c>
      <c r="H21" s="1">
        <v>0.55949074074074068</v>
      </c>
      <c r="I21" s="1">
        <f>H21-A21</f>
        <v>0.18449074074074068</v>
      </c>
      <c r="J21" s="14">
        <v>18</v>
      </c>
      <c r="K21" s="29" t="s">
        <v>25</v>
      </c>
      <c r="L21" s="1">
        <f>B21-A21</f>
        <v>2.2812499999999958E-2</v>
      </c>
      <c r="M21" s="1">
        <f>C21-B21</f>
        <v>3.8726851851851929E-2</v>
      </c>
      <c r="N21" s="1">
        <f>D21-C21</f>
        <v>2.7210648148148164E-2</v>
      </c>
      <c r="O21" s="18">
        <f>E21-D21</f>
        <v>3.5150462962962925E-2</v>
      </c>
      <c r="P21" s="18">
        <f>F21-E21</f>
        <v>1.8506944444444451E-2</v>
      </c>
      <c r="Q21" s="1">
        <f>G21-F21</f>
        <v>2.8425925925925855E-2</v>
      </c>
      <c r="R21" s="1">
        <f>H21-G21</f>
        <v>1.3657407407407396E-2</v>
      </c>
      <c r="S21" s="1">
        <f>SUM(L21:R21)</f>
        <v>0.18449074074074068</v>
      </c>
      <c r="U21" s="9">
        <f>(L$3/L21)/24</f>
        <v>12.054794520547967</v>
      </c>
      <c r="V21" s="9">
        <f>(M$3/M21)/24</f>
        <v>11.835026897788381</v>
      </c>
      <c r="W21" s="9">
        <f>(N$3/N21)/24</f>
        <v>12.862611654615051</v>
      </c>
      <c r="X21" s="21">
        <f>(O$3/O21)/24</f>
        <v>10.549884754692142</v>
      </c>
      <c r="Y21" s="21">
        <f>(P$3/P21)/24</f>
        <v>11.707317073170728</v>
      </c>
      <c r="Z21" s="9">
        <f>(Q$3/Q21)/24</f>
        <v>11.579804560260618</v>
      </c>
      <c r="AA21" s="9">
        <f>(R$3/R21)/24</f>
        <v>13.118644067796621</v>
      </c>
      <c r="AB21" s="9">
        <f>(S$3/S21)/24</f>
        <v>11.811794228356341</v>
      </c>
    </row>
    <row r="22" spans="1:28" ht="17">
      <c r="A22" s="1">
        <f>$B$37</f>
        <v>0.375</v>
      </c>
      <c r="B22" s="1">
        <v>0.39687500000000003</v>
      </c>
      <c r="C22" s="1">
        <v>0.43300925925925932</v>
      </c>
      <c r="D22" s="1">
        <v>0.4596412037037037</v>
      </c>
      <c r="E22" s="1">
        <v>0.48836805555555557</v>
      </c>
      <c r="F22" s="1">
        <v>0.51243055555555561</v>
      </c>
      <c r="G22" s="1">
        <v>0.54236111111111118</v>
      </c>
      <c r="H22" s="1">
        <v>0.55993055555555549</v>
      </c>
      <c r="I22" s="1">
        <f>H22-A22</f>
        <v>0.18493055555555549</v>
      </c>
      <c r="J22" s="14">
        <v>19</v>
      </c>
      <c r="K22" s="29" t="s">
        <v>26</v>
      </c>
      <c r="L22" s="1">
        <f>B22-A22</f>
        <v>2.1875000000000033E-2</v>
      </c>
      <c r="M22" s="1">
        <f>C22-B22</f>
        <v>3.6134259259259283E-2</v>
      </c>
      <c r="N22" s="1">
        <f>D22-C22</f>
        <v>2.6631944444444389E-2</v>
      </c>
      <c r="O22" s="18">
        <f>E22-D22</f>
        <v>2.8726851851851865E-2</v>
      </c>
      <c r="P22" s="18">
        <f>F22-E22</f>
        <v>2.4062500000000042E-2</v>
      </c>
      <c r="Q22" s="1">
        <f>G22-F22</f>
        <v>2.9930555555555571E-2</v>
      </c>
      <c r="R22" s="1">
        <f>H22-G22</f>
        <v>1.7569444444444304E-2</v>
      </c>
      <c r="S22" s="10">
        <f>SUM(L22:R22)</f>
        <v>0.18493055555555549</v>
      </c>
      <c r="T22" s="8"/>
      <c r="U22" s="9">
        <f>(L$3/L22)/24</f>
        <v>12.57142857142855</v>
      </c>
      <c r="V22" s="9">
        <f>(M$3/M22)/24</f>
        <v>12.684176809737339</v>
      </c>
      <c r="W22" s="9">
        <f>(N$3/N22)/24</f>
        <v>13.142112125163001</v>
      </c>
      <c r="X22" s="21">
        <f>(O$3/O22)/24</f>
        <v>12.908944399677674</v>
      </c>
      <c r="Y22" s="21">
        <f>(P$3/P22)/24</f>
        <v>9.004329004328989</v>
      </c>
      <c r="Z22" s="9">
        <f>(Q$3/Q22)/24</f>
        <v>10.997679814385146</v>
      </c>
      <c r="AA22" s="9">
        <f>(R$3/R22)/24</f>
        <v>10.197628458498105</v>
      </c>
      <c r="AB22" s="9">
        <f>(S$3/S22)/24</f>
        <v>11.783702591062715</v>
      </c>
    </row>
    <row r="23" spans="1:28" ht="17">
      <c r="A23" s="1">
        <f>$B$37</f>
        <v>0.375</v>
      </c>
      <c r="B23" s="18">
        <v>0.39890046296296294</v>
      </c>
      <c r="C23" s="1">
        <v>0.43857638888888889</v>
      </c>
      <c r="D23" s="1">
        <v>0.47537037037037039</v>
      </c>
      <c r="E23" s="1">
        <v>0.49936342592592592</v>
      </c>
      <c r="F23" s="1">
        <v>0.5216898148148148</v>
      </c>
      <c r="G23" s="1">
        <v>0.54652777777777783</v>
      </c>
      <c r="H23" s="1">
        <v>0.5611342592592593</v>
      </c>
      <c r="I23" s="1">
        <f>H23-A23</f>
        <v>0.1861342592592593</v>
      </c>
      <c r="J23" s="14">
        <v>20</v>
      </c>
      <c r="K23" s="29" t="s">
        <v>45</v>
      </c>
      <c r="L23" s="1">
        <f>B23-A23</f>
        <v>2.3900462962962943E-2</v>
      </c>
      <c r="M23" s="1">
        <f>C23-B23</f>
        <v>3.9675925925925948E-2</v>
      </c>
      <c r="N23" s="1">
        <f>D23-C23</f>
        <v>3.6793981481481497E-2</v>
      </c>
      <c r="O23" s="18">
        <f>E23-D23</f>
        <v>2.3993055555555531E-2</v>
      </c>
      <c r="P23" s="18">
        <f>F23-E23</f>
        <v>2.2326388888888882E-2</v>
      </c>
      <c r="Q23" s="1">
        <f>G23-F23</f>
        <v>2.4837962962963034E-2</v>
      </c>
      <c r="R23" s="1">
        <f>H23-G23</f>
        <v>1.460648148148147E-2</v>
      </c>
      <c r="S23" s="1">
        <f>SUM(L23:R23)</f>
        <v>0.1861342592592593</v>
      </c>
      <c r="U23" s="9">
        <f>(L$3/L23)/24</f>
        <v>11.506053268765143</v>
      </c>
      <c r="V23" s="9">
        <f>(M$3/M23)/24</f>
        <v>11.551925320886808</v>
      </c>
      <c r="W23" s="9">
        <f>(N$3/N23)/24</f>
        <v>9.5124252909720006</v>
      </c>
      <c r="X23" s="21">
        <f>(O$3/O23)/24</f>
        <v>15.455861070911737</v>
      </c>
      <c r="Y23" s="21">
        <f>(P$3/P23)/24</f>
        <v>9.7045101088647012</v>
      </c>
      <c r="Z23" s="9">
        <f>(Q$3/Q23)/24</f>
        <v>13.252562907735284</v>
      </c>
      <c r="AA23" s="9">
        <f>(R$3/R23)/24</f>
        <v>12.266244057052306</v>
      </c>
      <c r="AB23" s="9">
        <f>(S$3/S23)/24</f>
        <v>11.707499067280187</v>
      </c>
    </row>
    <row r="24" spans="1:28" ht="17">
      <c r="A24" s="1">
        <f>$B$37</f>
        <v>0.375</v>
      </c>
      <c r="B24" s="1">
        <v>0.39945601851851853</v>
      </c>
      <c r="C24" s="18">
        <v>0.44262731481481482</v>
      </c>
      <c r="D24" s="1">
        <v>0.46989583333333335</v>
      </c>
      <c r="E24" s="1">
        <v>0.49699074074074073</v>
      </c>
      <c r="F24" s="1">
        <v>0.5163888888888889</v>
      </c>
      <c r="G24" s="1">
        <v>0.54513888888888895</v>
      </c>
      <c r="H24" s="1">
        <v>0.56210648148148146</v>
      </c>
      <c r="I24" s="1">
        <f>H24-A24</f>
        <v>0.18710648148148146</v>
      </c>
      <c r="J24" s="17">
        <v>21</v>
      </c>
      <c r="K24" s="29" t="s">
        <v>32</v>
      </c>
      <c r="L24" s="1">
        <f>B24-A24</f>
        <v>2.445601851851853E-2</v>
      </c>
      <c r="M24" s="1">
        <f>C24-B24</f>
        <v>4.3171296296296291E-2</v>
      </c>
      <c r="N24" s="1">
        <f>D24-C24</f>
        <v>2.7268518518518525E-2</v>
      </c>
      <c r="O24" s="18">
        <f>E24-D24</f>
        <v>2.7094907407407387E-2</v>
      </c>
      <c r="P24" s="18">
        <f>F24-E24</f>
        <v>1.9398148148148164E-2</v>
      </c>
      <c r="Q24" s="1">
        <f>G24-F24</f>
        <v>2.8750000000000053E-2</v>
      </c>
      <c r="R24" s="1">
        <f>H24-G24</f>
        <v>1.6967592592592506E-2</v>
      </c>
      <c r="S24" s="1">
        <f>SUM(L24:R24)</f>
        <v>0.18710648148148146</v>
      </c>
      <c r="U24" s="9">
        <f>(L$3/L24)/24</f>
        <v>11.244675816374816</v>
      </c>
      <c r="V24" s="9">
        <f>(M$3/M24)/24</f>
        <v>10.616621983914211</v>
      </c>
      <c r="W24" s="9">
        <f>(N$3/N24)/24</f>
        <v>12.835314091680813</v>
      </c>
      <c r="X24" s="21">
        <f>(O$3/O24)/24</f>
        <v>13.686458778299881</v>
      </c>
      <c r="Y24" s="21">
        <f>(P$3/P24)/24</f>
        <v>11.169451073985671</v>
      </c>
      <c r="Z24" s="9">
        <f>(Q$3/Q24)/24</f>
        <v>11.44927536231882</v>
      </c>
      <c r="AA24" s="9">
        <f>(R$3/R24)/24</f>
        <v>10.559345156889549</v>
      </c>
      <c r="AB24" s="9">
        <f>(S$3/S24)/24</f>
        <v>11.646665841890389</v>
      </c>
    </row>
    <row r="25" spans="1:28" ht="17">
      <c r="A25" s="1">
        <f>$B$37</f>
        <v>0.375</v>
      </c>
      <c r="B25" s="1">
        <v>0.39892361111111113</v>
      </c>
      <c r="C25" s="10">
        <v>0.43570601851851848</v>
      </c>
      <c r="D25" s="18">
        <v>0.46380787037037036</v>
      </c>
      <c r="E25" s="1">
        <v>0.49774305555555554</v>
      </c>
      <c r="F25" s="10">
        <v>0.51744212962962965</v>
      </c>
      <c r="G25" s="10">
        <v>0.54652777777777783</v>
      </c>
      <c r="H25" s="1">
        <v>0.56307870370370372</v>
      </c>
      <c r="I25" s="1">
        <f>H25-A25</f>
        <v>0.18807870370370372</v>
      </c>
      <c r="J25" s="14">
        <v>22</v>
      </c>
      <c r="K25" s="29" t="s">
        <v>31</v>
      </c>
      <c r="L25" s="1">
        <f>B25-A25</f>
        <v>2.3923611111111132E-2</v>
      </c>
      <c r="M25" s="1">
        <f>C25-B25</f>
        <v>3.6782407407407347E-2</v>
      </c>
      <c r="N25" s="1">
        <f>D25-C25</f>
        <v>2.8101851851851878E-2</v>
      </c>
      <c r="O25" s="18">
        <f>E25-D25</f>
        <v>3.3935185185185179E-2</v>
      </c>
      <c r="P25" s="18">
        <f>F25-E25</f>
        <v>1.9699074074074119E-2</v>
      </c>
      <c r="Q25" s="1">
        <f>G25-F25</f>
        <v>2.908564814814818E-2</v>
      </c>
      <c r="R25" s="1">
        <f>H25-G25</f>
        <v>1.6550925925925886E-2</v>
      </c>
      <c r="S25" s="1">
        <f>SUM(L25:R25)</f>
        <v>0.18807870370370372</v>
      </c>
      <c r="T25" s="8"/>
      <c r="U25" s="9">
        <f>(L$3/L25)/24</f>
        <v>11.494920174165445</v>
      </c>
      <c r="V25" s="9">
        <f>(M$3/M25)/24</f>
        <v>12.460667086217768</v>
      </c>
      <c r="W25" s="9">
        <f>(N$3/N25)/24</f>
        <v>12.454695222405261</v>
      </c>
      <c r="X25" s="21">
        <f>(O$3/O25)/24</f>
        <v>10.927694406548433</v>
      </c>
      <c r="Y25" s="21">
        <f>(P$3/P25)/24</f>
        <v>10.998824911868367</v>
      </c>
      <c r="Z25" s="9">
        <f>(Q$3/Q25)/24</f>
        <v>11.317150815758046</v>
      </c>
      <c r="AA25" s="9">
        <f>(R$3/R25)/24</f>
        <v>10.82517482517485</v>
      </c>
      <c r="AB25" s="9">
        <f>(S$3/S25)/24</f>
        <v>11.586461538461537</v>
      </c>
    </row>
    <row r="26" spans="1:28" ht="17">
      <c r="A26" s="1">
        <f>$B$37</f>
        <v>0.375</v>
      </c>
      <c r="B26" s="1">
        <v>0.39718750000000003</v>
      </c>
      <c r="C26" s="1">
        <v>0.43806712962962963</v>
      </c>
      <c r="D26" s="1">
        <v>0.47121527777777777</v>
      </c>
      <c r="E26" s="1">
        <v>0.50503472222222223</v>
      </c>
      <c r="F26" s="1">
        <v>0.5245023148148148</v>
      </c>
      <c r="G26" s="1">
        <v>0.55069444444444449</v>
      </c>
      <c r="H26" s="1">
        <v>0.56545138888888891</v>
      </c>
      <c r="I26" s="1">
        <f>H26-A26</f>
        <v>0.19045138888888891</v>
      </c>
      <c r="J26" s="14">
        <v>23</v>
      </c>
      <c r="K26" s="29" t="s">
        <v>43</v>
      </c>
      <c r="L26" s="1">
        <f>B26-A26</f>
        <v>2.2187500000000027E-2</v>
      </c>
      <c r="M26" s="1">
        <f>C26-B26</f>
        <v>4.0879629629629599E-2</v>
      </c>
      <c r="N26" s="1">
        <f>D26-C26</f>
        <v>3.3148148148148149E-2</v>
      </c>
      <c r="O26" s="18">
        <f>E26-D26</f>
        <v>3.3819444444444458E-2</v>
      </c>
      <c r="P26" s="18">
        <f>F26-E26</f>
        <v>1.9467592592592564E-2</v>
      </c>
      <c r="Q26" s="1">
        <f>G26-F26</f>
        <v>2.619212962962969E-2</v>
      </c>
      <c r="R26" s="1">
        <f>H26-G26</f>
        <v>1.475694444444442E-2</v>
      </c>
      <c r="S26" s="1">
        <f>SUM(L26:R26)</f>
        <v>0.19045138888888891</v>
      </c>
      <c r="U26" s="9">
        <f>(L$3/L26)/24</f>
        <v>12.394366197183082</v>
      </c>
      <c r="V26" s="9">
        <f>(M$3/M26)/24</f>
        <v>11.211778029445084</v>
      </c>
      <c r="W26" s="9">
        <f>(N$3/N26)/24</f>
        <v>10.558659217877095</v>
      </c>
      <c r="X26" s="21">
        <f>(O$3/O26)/24</f>
        <v>10.965092402464061</v>
      </c>
      <c r="Y26" s="21">
        <f>(P$3/P26)/24</f>
        <v>11.129607609988126</v>
      </c>
      <c r="Z26" s="9">
        <f>(Q$3/Q26)/24</f>
        <v>12.567388422448049</v>
      </c>
      <c r="AA26" s="9">
        <f>(R$3/R26)/24</f>
        <v>12.141176470588256</v>
      </c>
      <c r="AB26" s="9">
        <f>(S$3/S26)/24</f>
        <v>11.442114858705558</v>
      </c>
    </row>
    <row r="27" spans="1:28" ht="17">
      <c r="A27" s="1">
        <f>$B$37</f>
        <v>0.375</v>
      </c>
      <c r="B27" s="10">
        <v>0.40039351851851851</v>
      </c>
      <c r="C27" s="1">
        <v>0.43599537037037034</v>
      </c>
      <c r="D27" s="1">
        <v>0.4642592592592592</v>
      </c>
      <c r="E27" s="1">
        <v>0.49693287037037037</v>
      </c>
      <c r="F27" s="1">
        <v>0.5209259259259259</v>
      </c>
      <c r="G27" s="1">
        <v>0.54999999999999993</v>
      </c>
      <c r="H27" s="1">
        <v>0.56657407407407401</v>
      </c>
      <c r="I27" s="1">
        <f>H27-A27</f>
        <v>0.19157407407407401</v>
      </c>
      <c r="J27" s="14">
        <v>24</v>
      </c>
      <c r="K27" s="29" t="s">
        <v>36</v>
      </c>
      <c r="L27" s="1">
        <f>B27-A27</f>
        <v>2.539351851851851E-2</v>
      </c>
      <c r="M27" s="1">
        <f>C27-B27</f>
        <v>3.5601851851851829E-2</v>
      </c>
      <c r="N27" s="1">
        <f>D27-C27</f>
        <v>2.8263888888888866E-2</v>
      </c>
      <c r="O27" s="18">
        <f>E27-D27</f>
        <v>3.2673611111111167E-2</v>
      </c>
      <c r="P27" s="18">
        <f>F27-E27</f>
        <v>2.3993055555555531E-2</v>
      </c>
      <c r="Q27" s="1">
        <f>G27-F27</f>
        <v>2.907407407407403E-2</v>
      </c>
      <c r="R27" s="1">
        <f>H27-G27</f>
        <v>1.6574074074074074E-2</v>
      </c>
      <c r="S27" s="10">
        <f>SUM(L27:R27)</f>
        <v>0.19157407407407401</v>
      </c>
      <c r="T27" s="8"/>
      <c r="U27" s="9">
        <f>(L$3/L27)/24</f>
        <v>10.829535095715592</v>
      </c>
      <c r="V27" s="9">
        <f>(M$3/M27)/24</f>
        <v>12.873862158647603</v>
      </c>
      <c r="W27" s="9">
        <f>(N$3/N27)/24</f>
        <v>12.383292383292394</v>
      </c>
      <c r="X27" s="21">
        <f>(O$3/O27)/24</f>
        <v>11.349628055260341</v>
      </c>
      <c r="Y27" s="21">
        <f>(P$3/P27)/24</f>
        <v>9.03039073806079</v>
      </c>
      <c r="Z27" s="9">
        <f>(Q$3/Q27)/24</f>
        <v>11.321656050955433</v>
      </c>
      <c r="AA27" s="9">
        <f>(R$3/R27)/24</f>
        <v>10.810055865921788</v>
      </c>
      <c r="AB27" s="9">
        <f>(S$3/S27)/24</f>
        <v>11.375060415659741</v>
      </c>
    </row>
    <row r="28" spans="1:28" ht="17">
      <c r="A28" s="1">
        <f>$B$37</f>
        <v>0.375</v>
      </c>
      <c r="B28" s="1">
        <v>0.3977430555555555</v>
      </c>
      <c r="C28" s="1">
        <v>0.44193287037037038</v>
      </c>
      <c r="D28" s="1">
        <v>0.47817129629629629</v>
      </c>
      <c r="E28" s="1">
        <v>0.50335648148148149</v>
      </c>
      <c r="F28" s="1">
        <v>0.52517361111111105</v>
      </c>
      <c r="G28" s="1">
        <v>0.55555555555555558</v>
      </c>
      <c r="H28" s="1">
        <v>0.57112268518518516</v>
      </c>
      <c r="I28" s="1">
        <f>H28-A28</f>
        <v>0.19612268518518516</v>
      </c>
      <c r="J28" s="14">
        <v>25</v>
      </c>
      <c r="K28" s="29" t="s">
        <v>47</v>
      </c>
      <c r="L28" s="1">
        <f>B28-A28</f>
        <v>2.2743055555555503E-2</v>
      </c>
      <c r="M28" s="1">
        <f>C28-B28</f>
        <v>4.4189814814814876E-2</v>
      </c>
      <c r="N28" s="1">
        <f>D28-C28</f>
        <v>3.623842592592591E-2</v>
      </c>
      <c r="O28" s="18">
        <f>E28-D28</f>
        <v>2.5185185185185199E-2</v>
      </c>
      <c r="P28" s="18">
        <f>F28-E28</f>
        <v>2.1817129629629561E-2</v>
      </c>
      <c r="Q28" s="1">
        <f>G28-F28</f>
        <v>3.0381944444444531E-2</v>
      </c>
      <c r="R28" s="1">
        <f>H28-G28</f>
        <v>1.5567129629629584E-2</v>
      </c>
      <c r="S28" s="1">
        <f>SUM(L28:R28)</f>
        <v>0.19612268518518516</v>
      </c>
      <c r="T28" s="8"/>
      <c r="U28" s="9">
        <f>(L$3/L28)/24</f>
        <v>12.091603053435142</v>
      </c>
      <c r="V28" s="9">
        <f>(M$3/M28)/24</f>
        <v>10.371922472498676</v>
      </c>
      <c r="W28" s="9">
        <f>(N$3/N28)/24</f>
        <v>9.6582561481954698</v>
      </c>
      <c r="X28" s="21">
        <f>(O$3/O28)/24</f>
        <v>14.724264705882346</v>
      </c>
      <c r="Y28" s="21">
        <f>(P$3/P28)/24</f>
        <v>9.931034482758653</v>
      </c>
      <c r="Z28" s="9">
        <f>(Q$3/Q28)/24</f>
        <v>10.834285714285684</v>
      </c>
      <c r="AA28" s="9">
        <f>(R$3/R28)/24</f>
        <v>11.509293680297432</v>
      </c>
      <c r="AB28" s="9">
        <f>(S$3/S28)/24</f>
        <v>11.111242254352318</v>
      </c>
    </row>
    <row r="29" spans="1:28" ht="17">
      <c r="A29" s="1">
        <f>$B$37</f>
        <v>0.375</v>
      </c>
      <c r="B29" s="1">
        <v>0.39591435185185181</v>
      </c>
      <c r="C29" s="1">
        <v>0.43185185185185188</v>
      </c>
      <c r="D29" s="1">
        <v>0.46577546296296296</v>
      </c>
      <c r="E29" s="1">
        <v>0.5009837962962963</v>
      </c>
      <c r="F29" s="1">
        <v>0.52203703703703697</v>
      </c>
      <c r="G29" s="1">
        <v>0.55069444444444449</v>
      </c>
      <c r="H29" s="1">
        <v>0.57199074074074074</v>
      </c>
      <c r="I29" s="1">
        <f>H29-A29</f>
        <v>0.19699074074074074</v>
      </c>
      <c r="J29" s="14">
        <v>26</v>
      </c>
      <c r="K29" s="29" t="s">
        <v>41</v>
      </c>
      <c r="L29" s="1">
        <f>B29-A29</f>
        <v>2.0914351851851809E-2</v>
      </c>
      <c r="M29" s="1">
        <f>C29-B29</f>
        <v>3.5937500000000067E-2</v>
      </c>
      <c r="N29" s="1">
        <f>D29-C29</f>
        <v>3.3923611111111085E-2</v>
      </c>
      <c r="O29" s="18">
        <f>E29-D29</f>
        <v>3.5208333333333341E-2</v>
      </c>
      <c r="P29" s="18">
        <f>F29-E29</f>
        <v>2.1053240740740664E-2</v>
      </c>
      <c r="Q29" s="1">
        <f>G29-F29</f>
        <v>2.865740740740752E-2</v>
      </c>
      <c r="R29" s="1">
        <f>H29-G29</f>
        <v>2.1296296296296258E-2</v>
      </c>
      <c r="S29" s="10">
        <f>SUM(L29:R29)</f>
        <v>0.19699074074074074</v>
      </c>
      <c r="U29" s="9">
        <f>(L$3/L29)/24</f>
        <v>13.148865522966268</v>
      </c>
      <c r="V29" s="9">
        <f>(M$3/M29)/24</f>
        <v>12.753623188405774</v>
      </c>
      <c r="W29" s="9">
        <f>(N$3/N29)/24</f>
        <v>10.317297850562957</v>
      </c>
      <c r="X29" s="21">
        <f>(O$3/O29)/24</f>
        <v>10.532544378698223</v>
      </c>
      <c r="Y29" s="21">
        <f>(P$3/P29)/24</f>
        <v>10.291368884002237</v>
      </c>
      <c r="Z29" s="9">
        <f>(Q$3/Q29)/24</f>
        <v>11.486268174474915</v>
      </c>
      <c r="AA29" s="9">
        <f>(R$3/R29)/24</f>
        <v>8.4130434782608834</v>
      </c>
      <c r="AB29" s="9">
        <f>(S$3/S29)/24</f>
        <v>11.062279670975322</v>
      </c>
    </row>
    <row r="30" spans="1:28" ht="17">
      <c r="A30" s="1">
        <f>$B$37</f>
        <v>0.375</v>
      </c>
      <c r="B30" s="1">
        <v>0.39809027777777778</v>
      </c>
      <c r="C30" s="1">
        <v>0.43305555555555553</v>
      </c>
      <c r="D30" s="1">
        <v>0.4634375</v>
      </c>
      <c r="E30" s="1">
        <v>0.5009837962962963</v>
      </c>
      <c r="F30" s="1">
        <v>0.52203703703703697</v>
      </c>
      <c r="G30" s="1">
        <v>0.5541666666666667</v>
      </c>
      <c r="H30" s="1">
        <v>0.57199074074074074</v>
      </c>
      <c r="I30" s="1">
        <f>H30-A30</f>
        <v>0.19699074074074074</v>
      </c>
      <c r="J30" s="14">
        <v>27</v>
      </c>
      <c r="K30" s="29" t="s">
        <v>42</v>
      </c>
      <c r="L30" s="1">
        <f>B31-A30</f>
        <v>2.3657407407407405E-2</v>
      </c>
      <c r="M30" s="1">
        <f>C30-B30</f>
        <v>3.4965277777777748E-2</v>
      </c>
      <c r="N30" s="1">
        <f>D30-C30</f>
        <v>3.0381944444444475E-2</v>
      </c>
      <c r="O30" s="18">
        <f>E30-D30</f>
        <v>3.75462962962963E-2</v>
      </c>
      <c r="P30" s="18">
        <f>F30-E30</f>
        <v>2.1053240740740664E-2</v>
      </c>
      <c r="Q30" s="1">
        <f>G30-F30</f>
        <v>3.212962962962973E-2</v>
      </c>
      <c r="R30" s="1">
        <f>H30-G30</f>
        <v>1.7824074074074048E-2</v>
      </c>
      <c r="S30" s="1">
        <f>SUM(L30:R30)</f>
        <v>0.19755787037037037</v>
      </c>
      <c r="U30" s="9">
        <f>(L$3/L30)/24</f>
        <v>11.624266144814092</v>
      </c>
      <c r="V30" s="9">
        <f>(M$3/M30)/24</f>
        <v>13.108242303872901</v>
      </c>
      <c r="W30" s="9">
        <f>(N$3/N30)/24</f>
        <v>11.519999999999989</v>
      </c>
      <c r="X30" s="21">
        <f>(O$3/O30)/24</f>
        <v>9.8766954377311951</v>
      </c>
      <c r="Y30" s="21">
        <f>(P$3/P30)/24</f>
        <v>10.291368884002237</v>
      </c>
      <c r="Z30" s="9">
        <f>(Q$3/Q30)/24</f>
        <v>10.244956772334262</v>
      </c>
      <c r="AA30" s="9">
        <f>(R$3/R30)/24</f>
        <v>10.051948051948067</v>
      </c>
      <c r="AB30" s="9">
        <f>(S$3/S30)/24</f>
        <v>11.03052317066026</v>
      </c>
    </row>
    <row r="31" spans="1:28" ht="17">
      <c r="A31" s="1">
        <f>$B$37</f>
        <v>0.375</v>
      </c>
      <c r="B31" s="1">
        <v>0.3986574074074074</v>
      </c>
      <c r="C31" s="1">
        <v>0.43762731481481482</v>
      </c>
      <c r="D31" s="1">
        <v>0.47263888888888889</v>
      </c>
      <c r="E31" s="1">
        <v>0.50549768518518523</v>
      </c>
      <c r="F31" s="1">
        <v>0.52721064814814811</v>
      </c>
      <c r="G31" s="1">
        <v>0.55694444444444446</v>
      </c>
      <c r="H31" s="1">
        <v>0.57291666666666663</v>
      </c>
      <c r="I31" s="1">
        <f>H31-A31</f>
        <v>0.19791666666666663</v>
      </c>
      <c r="J31" s="14">
        <v>28</v>
      </c>
      <c r="K31" s="29" t="s">
        <v>48</v>
      </c>
      <c r="L31" s="1">
        <f>B31-A31</f>
        <v>2.3657407407407405E-2</v>
      </c>
      <c r="M31" s="1">
        <f>C31-B31</f>
        <v>3.8969907407407411E-2</v>
      </c>
      <c r="N31" s="1">
        <f>D31-C31</f>
        <v>3.501157407407407E-2</v>
      </c>
      <c r="O31" s="18">
        <f>E31-D31</f>
        <v>3.2858796296296344E-2</v>
      </c>
      <c r="P31" s="18">
        <f>F31-E31</f>
        <v>2.1712962962962878E-2</v>
      </c>
      <c r="Q31" s="1">
        <f>G31-F31</f>
        <v>2.9733796296296355E-2</v>
      </c>
      <c r="R31" s="1">
        <f>H31-G31</f>
        <v>1.5972222222222165E-2</v>
      </c>
      <c r="S31" s="1">
        <f>SUM(L31:R31)</f>
        <v>0.19791666666666663</v>
      </c>
      <c r="U31" s="9">
        <f>(L$3/L31)/24</f>
        <v>11.624266144814092</v>
      </c>
      <c r="V31" s="9">
        <f>(M$3/M31)/24</f>
        <v>11.76121176121176</v>
      </c>
      <c r="W31" s="9">
        <f>(N$3/N31)/24</f>
        <v>9.9966942148760349</v>
      </c>
      <c r="X31" s="21">
        <f>(O$3/O31)/24</f>
        <v>11.285663966185261</v>
      </c>
      <c r="Y31" s="21">
        <f>(P$3/P31)/24</f>
        <v>9.9786780383795701</v>
      </c>
      <c r="Z31" s="9">
        <f>(Q$3/Q31)/24</f>
        <v>11.070455430128433</v>
      </c>
      <c r="AA31" s="9">
        <f>(R$3/R31)/24</f>
        <v>11.217391304347865</v>
      </c>
      <c r="AB31" s="9">
        <f>(S$3/S31)/24</f>
        <v>11.010526315789475</v>
      </c>
    </row>
    <row r="32" spans="1:28" ht="17">
      <c r="A32" s="1">
        <f>$B$37</f>
        <v>0.375</v>
      </c>
      <c r="B32" s="1">
        <v>0.39822916666666663</v>
      </c>
      <c r="C32" s="1">
        <v>0.44278935185185181</v>
      </c>
      <c r="D32" s="1">
        <v>0.47503472222222221</v>
      </c>
      <c r="E32" s="1">
        <v>0.5072916666666667</v>
      </c>
      <c r="F32" s="1">
        <v>0.52859953703703699</v>
      </c>
      <c r="G32" s="1">
        <v>0.55625000000000002</v>
      </c>
      <c r="H32" s="1">
        <v>0.57347222222222227</v>
      </c>
      <c r="I32" s="1">
        <f>H32-A32</f>
        <v>0.19847222222222227</v>
      </c>
      <c r="J32" s="14">
        <v>29</v>
      </c>
      <c r="K32" s="29" t="s">
        <v>56</v>
      </c>
      <c r="L32" s="1">
        <f>B32-A32</f>
        <v>2.3229166666666634E-2</v>
      </c>
      <c r="M32" s="1">
        <f>C32-B32</f>
        <v>4.4560185185185175E-2</v>
      </c>
      <c r="N32" s="1">
        <f>D32-C32</f>
        <v>3.2245370370370396E-2</v>
      </c>
      <c r="O32" s="18">
        <f>E32-D32</f>
        <v>3.2256944444444491E-2</v>
      </c>
      <c r="P32" s="18">
        <f>F32-E32</f>
        <v>2.1307870370370297E-2</v>
      </c>
      <c r="Q32" s="1">
        <f>G32-F32</f>
        <v>2.7650462962963029E-2</v>
      </c>
      <c r="R32" s="1">
        <f>H32-G32</f>
        <v>1.722222222222225E-2</v>
      </c>
      <c r="S32" s="1">
        <f>SUM(L32:R32)</f>
        <v>0.19847222222222227</v>
      </c>
      <c r="U32" s="9">
        <f>(L$3/L32)/24</f>
        <v>11.838565022421541</v>
      </c>
      <c r="V32" s="9">
        <f>(M$3/M32)/24</f>
        <v>10.285714285714288</v>
      </c>
      <c r="W32" s="9">
        <f>(N$3/N32)/24</f>
        <v>10.854271356783912</v>
      </c>
      <c r="X32" s="21">
        <f>(O$3/O32)/24</f>
        <v>11.496232508073183</v>
      </c>
      <c r="Y32" s="21">
        <f>(P$3/P32)/24</f>
        <v>10.16838674633355</v>
      </c>
      <c r="Z32" s="9">
        <f>(Q$3/Q32)/24</f>
        <v>11.904562578484693</v>
      </c>
      <c r="AA32" s="9">
        <f>(R$3/R32)/24</f>
        <v>10.403225806451596</v>
      </c>
      <c r="AB32" s="9">
        <f>(S$3/S32)/24</f>
        <v>10.979706088173545</v>
      </c>
    </row>
    <row r="33" spans="1:28" ht="17">
      <c r="A33" s="1">
        <f>$B$37</f>
        <v>0.375</v>
      </c>
      <c r="B33" s="10">
        <v>0.40063657407407405</v>
      </c>
      <c r="C33" s="1">
        <v>0.43884259259259256</v>
      </c>
      <c r="D33" s="1">
        <v>0.47516203703703702</v>
      </c>
      <c r="E33" s="18">
        <v>0.5068287037037037</v>
      </c>
      <c r="F33" s="1">
        <v>0.52812500000000007</v>
      </c>
      <c r="G33" s="1">
        <v>0.5541666666666667</v>
      </c>
      <c r="H33" s="1">
        <v>0.57488425925925923</v>
      </c>
      <c r="I33" s="1">
        <f>H33-A33</f>
        <v>0.19988425925925923</v>
      </c>
      <c r="J33" s="14">
        <v>30</v>
      </c>
      <c r="K33" s="29" t="s">
        <v>39</v>
      </c>
      <c r="L33" s="1">
        <f>B33-A33</f>
        <v>2.5636574074074048E-2</v>
      </c>
      <c r="M33" s="1">
        <f>C33-B33</f>
        <v>3.8206018518518514E-2</v>
      </c>
      <c r="N33" s="1">
        <f>D33-C33</f>
        <v>3.631944444444446E-2</v>
      </c>
      <c r="O33" s="18">
        <f>E33-D33</f>
        <v>3.1666666666666676E-2</v>
      </c>
      <c r="P33" s="18">
        <f>F33-E33</f>
        <v>2.1296296296296369E-2</v>
      </c>
      <c r="Q33" s="1">
        <f>G33-F33</f>
        <v>2.604166666666663E-2</v>
      </c>
      <c r="R33" s="1">
        <f>H33-G33</f>
        <v>2.0717592592592537E-2</v>
      </c>
      <c r="S33" s="1">
        <f>SUM(L33:R33)</f>
        <v>0.19988425925925923</v>
      </c>
      <c r="U33" s="9">
        <f>(L$3/L33)/24</f>
        <v>10.726862302483079</v>
      </c>
      <c r="V33" s="9">
        <f>(M$3/M33)/24</f>
        <v>11.996364737958196</v>
      </c>
      <c r="W33" s="9">
        <f>(N$3/N33)/24</f>
        <v>9.6367112810707418</v>
      </c>
      <c r="X33" s="21">
        <f>(O$3/O33)/24</f>
        <v>11.710526315789471</v>
      </c>
      <c r="Y33" s="21">
        <f>(P$3/P33)/24</f>
        <v>10.173913043478226</v>
      </c>
      <c r="Z33" s="9">
        <f>(Q$3/Q33)/24</f>
        <v>12.64000000000002</v>
      </c>
      <c r="AA33" s="9">
        <f>(R$3/R33)/24</f>
        <v>8.6480446927374519</v>
      </c>
      <c r="AB33" s="9">
        <f>(S$3/S33)/24</f>
        <v>10.902142443543719</v>
      </c>
    </row>
    <row r="34" spans="1:28" ht="17">
      <c r="A34" s="1">
        <f>$B$37</f>
        <v>0.375</v>
      </c>
      <c r="B34" s="1">
        <v>0.40075231481481483</v>
      </c>
      <c r="C34" s="1">
        <v>0.43850694444444444</v>
      </c>
      <c r="D34" s="1">
        <v>0.46840277777777778</v>
      </c>
      <c r="E34" s="1">
        <v>0.5005208333333333</v>
      </c>
      <c r="F34" s="1">
        <v>0.52488425925925919</v>
      </c>
      <c r="G34" s="1">
        <v>0.55625000000000002</v>
      </c>
      <c r="H34" s="1">
        <v>0.57546296296296295</v>
      </c>
      <c r="I34" s="1">
        <f>H34-A34</f>
        <v>0.20046296296296295</v>
      </c>
      <c r="J34" s="14">
        <v>31</v>
      </c>
      <c r="K34" s="29" t="s">
        <v>23</v>
      </c>
      <c r="L34" s="1">
        <f>B34-A34</f>
        <v>2.5752314814814825E-2</v>
      </c>
      <c r="M34" s="1">
        <f>C34-B34</f>
        <v>3.775462962962961E-2</v>
      </c>
      <c r="N34" s="1">
        <f>D34-C34</f>
        <v>2.9895833333333344E-2</v>
      </c>
      <c r="O34" s="18">
        <f>E34-D34</f>
        <v>3.2118055555555525E-2</v>
      </c>
      <c r="P34" s="18">
        <f>F34-E34</f>
        <v>2.4363425925925886E-2</v>
      </c>
      <c r="Q34" s="1">
        <f>G34-F34</f>
        <v>3.1365740740740833E-2</v>
      </c>
      <c r="R34" s="1">
        <f>H34-G34</f>
        <v>1.9212962962962932E-2</v>
      </c>
      <c r="S34" s="1">
        <f>SUM(L34:R34)</f>
        <v>0.20046296296296295</v>
      </c>
      <c r="T34" s="8"/>
      <c r="U34" s="9">
        <f>(L$3/L34)/24</f>
        <v>10.678651685393254</v>
      </c>
      <c r="V34" s="9">
        <f>(M$3/M34)/24</f>
        <v>12.139791538933176</v>
      </c>
      <c r="W34" s="9">
        <f>(N$3/N34)/24</f>
        <v>11.707317073170728</v>
      </c>
      <c r="X34" s="21">
        <f>(O$3/O34)/24</f>
        <v>11.545945945945958</v>
      </c>
      <c r="Y34" s="21">
        <f>(P$3/P34)/24</f>
        <v>8.8931116389548848</v>
      </c>
      <c r="Z34" s="9">
        <f>(Q$3/Q34)/24</f>
        <v>10.494464944649417</v>
      </c>
      <c r="AA34" s="9">
        <f>(R$3/R34)/24</f>
        <v>9.3253012048192918</v>
      </c>
      <c r="AB34" s="9">
        <f>(S$3/S34)/24</f>
        <v>10.87066974595843</v>
      </c>
    </row>
    <row r="35" spans="1:28" ht="17">
      <c r="A35" s="1">
        <f>$B$37</f>
        <v>0.375</v>
      </c>
      <c r="B35" s="12">
        <v>0.39803240740740736</v>
      </c>
      <c r="C35" s="1">
        <v>0.43878472222222226</v>
      </c>
      <c r="D35" s="1">
        <v>0.47062500000000002</v>
      </c>
      <c r="E35" s="1">
        <v>0.50486111111111109</v>
      </c>
      <c r="F35" s="1">
        <v>0.5256481481481482</v>
      </c>
      <c r="G35" s="1">
        <v>0.55902777777777779</v>
      </c>
      <c r="H35" s="1">
        <v>0.57627314814814812</v>
      </c>
      <c r="I35" s="1">
        <f>H35-A35</f>
        <v>0.20127314814814812</v>
      </c>
      <c r="J35" s="14">
        <v>32</v>
      </c>
      <c r="K35" s="29" t="s">
        <v>57</v>
      </c>
      <c r="L35" s="1">
        <f>B35-A35</f>
        <v>2.3032407407407363E-2</v>
      </c>
      <c r="M35" s="1">
        <f>C35-B35</f>
        <v>4.0752314814814894E-2</v>
      </c>
      <c r="N35" s="1">
        <f>D35-C35</f>
        <v>3.1840277777777759E-2</v>
      </c>
      <c r="O35" s="18">
        <f>E35-D35</f>
        <v>3.4236111111111078E-2</v>
      </c>
      <c r="P35" s="18">
        <f>F35-E35</f>
        <v>2.0787037037037104E-2</v>
      </c>
      <c r="Q35" s="1">
        <f>G35-F35</f>
        <v>3.3379629629629592E-2</v>
      </c>
      <c r="R35" s="1">
        <f>H35-G35</f>
        <v>1.7245370370370328E-2</v>
      </c>
      <c r="S35" s="1">
        <f>SUM(L35:R35)</f>
        <v>0.20127314814814812</v>
      </c>
      <c r="T35" s="8"/>
      <c r="U35" s="9">
        <f>(L$3/L35)/24</f>
        <v>11.939698492462334</v>
      </c>
      <c r="V35" s="9">
        <f>(M$3/M35)/24</f>
        <v>11.246804884975838</v>
      </c>
      <c r="W35" s="9">
        <f>(N$3/N35)/24</f>
        <v>10.992366412213748</v>
      </c>
      <c r="X35" s="21">
        <f>(O$3/O35)/24</f>
        <v>10.831643002028407</v>
      </c>
      <c r="Y35" s="21">
        <f>(P$3/P35)/24</f>
        <v>10.423162583518897</v>
      </c>
      <c r="Z35" s="9">
        <f>(Q$3/Q35)/24</f>
        <v>9.8613037447989011</v>
      </c>
      <c r="AA35" s="9">
        <f>(R$3/R35)/24</f>
        <v>10.389261744966468</v>
      </c>
      <c r="AB35" s="9">
        <f>(S$3/S35)/24</f>
        <v>10.82691201840138</v>
      </c>
    </row>
    <row r="36" spans="1:28">
      <c r="D36" s="1"/>
      <c r="Q36" s="1"/>
    </row>
    <row r="37" spans="1:28">
      <c r="A37" t="s">
        <v>28</v>
      </c>
      <c r="B37" s="1">
        <v>0.375</v>
      </c>
    </row>
    <row r="38" spans="1:28">
      <c r="E38" s="1"/>
    </row>
    <row r="41" spans="1:28">
      <c r="M41" s="23"/>
      <c r="N41" s="24"/>
    </row>
  </sheetData>
  <sortState xmlns:xlrd2="http://schemas.microsoft.com/office/spreadsheetml/2017/richdata2" ref="A4:AB35">
    <sortCondition ref="I4:I35"/>
  </sortState>
  <mergeCells count="3">
    <mergeCell ref="B1:H1"/>
    <mergeCell ref="L1:S1"/>
    <mergeCell ref="U1:AB1"/>
  </mergeCells>
  <phoneticPr fontId="1" type="noConversion"/>
  <pageMargins left="0.75" right="0.75" top="1" bottom="1" header="0.5" footer="0.5"/>
  <pageSetup paperSize="9" scale="35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studio Nico Swanink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Swanink</dc:creator>
  <cp:lastModifiedBy>Microsoft Office User</cp:lastModifiedBy>
  <cp:lastPrinted>2017-10-17T07:17:20Z</cp:lastPrinted>
  <dcterms:created xsi:type="dcterms:W3CDTF">2013-10-13T10:53:49Z</dcterms:created>
  <dcterms:modified xsi:type="dcterms:W3CDTF">2021-10-10T18:46:48Z</dcterms:modified>
</cp:coreProperties>
</file>